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0184" windowHeight="4464" tabRatio="867" firstSheet="1" activeTab="1"/>
  </bookViews>
  <sheets>
    <sheet name="SCF_Direct_01_black" sheetId="964" state="hidden" r:id="rId1"/>
    <sheet name="Daimer IS" sheetId="1169" r:id="rId2"/>
    <sheet name="Daimer BS" sheetId="1170" r:id="rId3"/>
    <sheet name="Daimer SCF" sheetId="1171" r:id="rId4"/>
    <sheet name="Daimer SCOE" sheetId="1172" r:id="rId5"/>
    <sheet name="fs effects E1 _blank" sheetId="1122" r:id="rId6"/>
    <sheet name="fs effects E1" sheetId="1051" r:id="rId7"/>
    <sheet name="fs effects E2_blank" sheetId="1123" r:id="rId8"/>
    <sheet name="fs effects E2" sheetId="1052" r:id="rId9"/>
    <sheet name="fs effects E3_blank" sheetId="1124" r:id="rId10"/>
    <sheet name="fs effects E3" sheetId="1053" r:id="rId11"/>
    <sheet name="fs effects E4_blank" sheetId="1126" r:id="rId12"/>
    <sheet name="fs effects E4" sheetId="1054" r:id="rId13"/>
    <sheet name="fs effects E5_blank" sheetId="1127" r:id="rId14"/>
    <sheet name="fs effects E5" sheetId="1055" r:id="rId15"/>
    <sheet name="fs effects E6a_blank" sheetId="1128" r:id="rId16"/>
    <sheet name="fs effects E6a " sheetId="1050" r:id="rId17"/>
    <sheet name="fs effects E6b _blank" sheetId="1129" r:id="rId18"/>
    <sheet name="fs effects E6b" sheetId="1056" r:id="rId19"/>
    <sheet name="fs effects E7_blank" sheetId="1130" r:id="rId20"/>
    <sheet name="fs effects E7" sheetId="1057" r:id="rId21"/>
    <sheet name="fs effects E8_blank" sheetId="1131" r:id="rId22"/>
    <sheet name="fs effects E8" sheetId="1058" r:id="rId23"/>
    <sheet name="fs effects E9_blank" sheetId="1132" r:id="rId24"/>
    <sheet name="fs effects E9" sheetId="1059" r:id="rId25"/>
    <sheet name="fs effects E10_blank" sheetId="1133" r:id="rId26"/>
    <sheet name="fs effects E10" sheetId="1060" r:id="rId27"/>
    <sheet name="fs effects E11_blank" sheetId="1134" r:id="rId28"/>
    <sheet name="fs effects E11" sheetId="1061" r:id="rId29"/>
    <sheet name="fs effects E12 _blank" sheetId="1135" r:id="rId30"/>
    <sheet name="fs effects E12" sheetId="1062" r:id="rId31"/>
    <sheet name="fs effects E13_blank" sheetId="1136" r:id="rId32"/>
    <sheet name="fs effects E13" sheetId="1063" r:id="rId33"/>
    <sheet name="fs effects E14 _blank" sheetId="1137" r:id="rId34"/>
    <sheet name="fs effects E14" sheetId="1064" r:id="rId35"/>
    <sheet name="fs effects E15_blank" sheetId="1138" r:id="rId36"/>
    <sheet name="fs effects E15" sheetId="1065" r:id="rId37"/>
    <sheet name="fs effects E16_blank" sheetId="1139" r:id="rId38"/>
    <sheet name="fs effects E16" sheetId="1066" r:id="rId39"/>
    <sheet name="fs effects E17_blank" sheetId="1140" r:id="rId40"/>
    <sheet name="fs effects E17" sheetId="1067" r:id="rId41"/>
    <sheet name="fs effects E18 _blank" sheetId="1141" r:id="rId42"/>
    <sheet name="fs effects E18" sheetId="1068" r:id="rId43"/>
  </sheets>
  <definedNames>
    <definedName name="_xlnm.Print_Area" localSheetId="2">'Daimer BS'!$B$2:$J$60</definedName>
    <definedName name="_xlnm.Print_Area" localSheetId="1">'Daimer IS'!$B$2:$J$31</definedName>
    <definedName name="_xlnm.Print_Area" localSheetId="3">'Daimer SCF'!$B$2:$I$47</definedName>
    <definedName name="_xlnm.Print_Area" localSheetId="4">'Daimer SCOE'!$B$2:$AB$41</definedName>
    <definedName name="_xlnm.Print_Area" localSheetId="6">'fs effects E1'!$B$2:$P$23</definedName>
    <definedName name="_xlnm.Print_Area" localSheetId="5">'fs effects E1 _blank'!$B$2:$P$23</definedName>
    <definedName name="_xlnm.Print_Area" localSheetId="26">'fs effects E10'!$B$2:$P$23</definedName>
    <definedName name="_xlnm.Print_Area" localSheetId="25">'fs effects E10_blank'!$B$2:$P$23</definedName>
    <definedName name="_xlnm.Print_Area" localSheetId="28">'fs effects E11'!$B$2:$P$23</definedName>
    <definedName name="_xlnm.Print_Area" localSheetId="27">'fs effects E11_blank'!$B$2:$P$23</definedName>
    <definedName name="_xlnm.Print_Area" localSheetId="30">'fs effects E12'!$B$2:$P$23</definedName>
    <definedName name="_xlnm.Print_Area" localSheetId="29">'fs effects E12 _blank'!$B$2:$P$23</definedName>
    <definedName name="_xlnm.Print_Area" localSheetId="32">'fs effects E13'!$B$2:$P$23</definedName>
    <definedName name="_xlnm.Print_Area" localSheetId="31">'fs effects E13_blank'!$B$2:$P$23</definedName>
    <definedName name="_xlnm.Print_Area" localSheetId="34">'fs effects E14'!$B$2:$P$23</definedName>
    <definedName name="_xlnm.Print_Area" localSheetId="33">'fs effects E14 _blank'!$B$2:$P$23</definedName>
    <definedName name="_xlnm.Print_Area" localSheetId="36">'fs effects E15'!$B$2:$P$23</definedName>
    <definedName name="_xlnm.Print_Area" localSheetId="35">'fs effects E15_blank'!$B$2:$P$23</definedName>
    <definedName name="_xlnm.Print_Area" localSheetId="38">'fs effects E16'!$B$2:$P$25</definedName>
    <definedName name="_xlnm.Print_Area" localSheetId="37">'fs effects E16_blank'!$B$2:$P$25</definedName>
    <definedName name="_xlnm.Print_Area" localSheetId="40">'fs effects E17'!$B$2:$P$23</definedName>
    <definedName name="_xlnm.Print_Area" localSheetId="39">'fs effects E17_blank'!$B$2:$P$23</definedName>
    <definedName name="_xlnm.Print_Area" localSheetId="42">'fs effects E18'!$B$2:$P$23</definedName>
    <definedName name="_xlnm.Print_Area" localSheetId="41">'fs effects E18 _blank'!$B$2:$P$23</definedName>
    <definedName name="_xlnm.Print_Area" localSheetId="8">'fs effects E2'!$B$2:$P$23</definedName>
    <definedName name="_xlnm.Print_Area" localSheetId="7">'fs effects E2_blank'!$B$2:$P$23</definedName>
    <definedName name="_xlnm.Print_Area" localSheetId="10">'fs effects E3'!$B$2:$P$23</definedName>
    <definedName name="_xlnm.Print_Area" localSheetId="9">'fs effects E3_blank'!$B$2:$P$23</definedName>
    <definedName name="_xlnm.Print_Area" localSheetId="12">'fs effects E4'!$B$2:$P$23</definedName>
    <definedName name="_xlnm.Print_Area" localSheetId="11">'fs effects E4_blank'!$B$2:$P$23</definedName>
    <definedName name="_xlnm.Print_Area" localSheetId="14">'fs effects E5'!$B$2:$P$23</definedName>
    <definedName name="_xlnm.Print_Area" localSheetId="13">'fs effects E5_blank'!$B$2:$P$23</definedName>
    <definedName name="_xlnm.Print_Area" localSheetId="16">'fs effects E6a '!$B$2:$P$23</definedName>
    <definedName name="_xlnm.Print_Area" localSheetId="15">'fs effects E6a_blank'!$B$2:$P$23</definedName>
    <definedName name="_xlnm.Print_Area" localSheetId="18">'fs effects E6b'!$B$2:$P$23</definedName>
    <definedName name="_xlnm.Print_Area" localSheetId="17">'fs effects E6b _blank'!$B$2:$P$23</definedName>
    <definedName name="_xlnm.Print_Area" localSheetId="20">'fs effects E7'!$B$2:$P$23</definedName>
    <definedName name="_xlnm.Print_Area" localSheetId="19">'fs effects E7_blank'!$B$2:$P$23</definedName>
    <definedName name="_xlnm.Print_Area" localSheetId="22">'fs effects E8'!$B$2:$P$23</definedName>
    <definedName name="_xlnm.Print_Area" localSheetId="21">'fs effects E8_blank'!$B$2:$P$23</definedName>
    <definedName name="_xlnm.Print_Area" localSheetId="24">'fs effects E9'!$B$2:$P$23</definedName>
    <definedName name="_xlnm.Print_Area" localSheetId="23">'fs effects E9_blank'!$B$2:$P$23</definedName>
    <definedName name="_xlnm.Print_Area" localSheetId="0">SCF_Direct_01_black!$B$6:$K$51</definedName>
  </definedNames>
  <calcPr calcId="145621"/>
</workbook>
</file>

<file path=xl/calcChain.xml><?xml version="1.0" encoding="utf-8"?>
<calcChain xmlns="http://schemas.openxmlformats.org/spreadsheetml/2006/main">
  <c r="J19" i="1061" l="1"/>
  <c r="U36" i="1172" l="1"/>
  <c r="I36" i="1172"/>
  <c r="G36" i="1172"/>
  <c r="AA34" i="1172"/>
  <c r="AA33" i="1172"/>
  <c r="AA32" i="1172"/>
  <c r="AA31" i="1172"/>
  <c r="AA30" i="1172"/>
  <c r="AA29" i="1172"/>
  <c r="AA28" i="1172"/>
  <c r="Y27" i="1172"/>
  <c r="W27" i="1172"/>
  <c r="AA27" i="1172" s="1"/>
  <c r="R27" i="1172"/>
  <c r="P27" i="1172"/>
  <c r="N27" i="1172"/>
  <c r="L27" i="1172"/>
  <c r="I27" i="1172"/>
  <c r="AA26" i="1172"/>
  <c r="AA25" i="1172"/>
  <c r="W24" i="1172"/>
  <c r="AA24" i="1172" s="1"/>
  <c r="Y23" i="1172"/>
  <c r="Y36" i="1172" s="1"/>
  <c r="W23" i="1172"/>
  <c r="W36" i="1172" s="1"/>
  <c r="R23" i="1172"/>
  <c r="R36" i="1172" s="1"/>
  <c r="P23" i="1172"/>
  <c r="P36" i="1172" s="1"/>
  <c r="N23" i="1172"/>
  <c r="N36" i="1172" s="1"/>
  <c r="I23" i="1172"/>
  <c r="G23" i="1172"/>
  <c r="E23" i="1172"/>
  <c r="E36" i="1172" s="1"/>
  <c r="AA22" i="1172"/>
  <c r="AA21" i="1172"/>
  <c r="AA20" i="1172"/>
  <c r="AA19" i="1172"/>
  <c r="AA18" i="1172"/>
  <c r="AA17" i="1172"/>
  <c r="AA16" i="1172"/>
  <c r="AA15" i="1172"/>
  <c r="Y15" i="1172"/>
  <c r="W15" i="1172"/>
  <c r="R15" i="1172"/>
  <c r="P15" i="1172"/>
  <c r="N15" i="1172"/>
  <c r="L15" i="1172"/>
  <c r="L23" i="1172" s="1"/>
  <c r="L36" i="1172" s="1"/>
  <c r="AA14" i="1172"/>
  <c r="AA13" i="1172"/>
  <c r="AA12" i="1172"/>
  <c r="AA11" i="1172"/>
  <c r="AA23" i="1172" s="1"/>
  <c r="H39" i="1171"/>
  <c r="F39" i="1171"/>
  <c r="H30" i="1171"/>
  <c r="F30" i="1171"/>
  <c r="H21" i="1171"/>
  <c r="H41" i="1171" s="1"/>
  <c r="H43" i="1171" s="1"/>
  <c r="F21" i="1171"/>
  <c r="F41" i="1171" s="1"/>
  <c r="F43" i="1171" s="1"/>
  <c r="I55" i="1170"/>
  <c r="G55" i="1170"/>
  <c r="I47" i="1170"/>
  <c r="G47" i="1170"/>
  <c r="I36" i="1170"/>
  <c r="I38" i="1170" s="1"/>
  <c r="I56" i="1170" s="1"/>
  <c r="G36" i="1170"/>
  <c r="G38" i="1170" s="1"/>
  <c r="G56" i="1170" s="1"/>
  <c r="I28" i="1170"/>
  <c r="G28" i="1170"/>
  <c r="I27" i="1170"/>
  <c r="G27" i="1170"/>
  <c r="I19" i="1170"/>
  <c r="G19" i="1170"/>
  <c r="I11" i="1169"/>
  <c r="I19" i="1169" s="1"/>
  <c r="I22" i="1169" s="1"/>
  <c r="I24" i="1169" s="1"/>
  <c r="G11" i="1169"/>
  <c r="G19" i="1169" s="1"/>
  <c r="G22" i="1169" s="1"/>
  <c r="G24" i="1169" s="1"/>
  <c r="AA36" i="1172" l="1"/>
  <c r="J19" i="1068"/>
  <c r="J17" i="1068"/>
  <c r="C8" i="1068"/>
  <c r="C10" i="1068"/>
  <c r="C8" i="1067"/>
  <c r="C17" i="1067"/>
  <c r="C10" i="1067"/>
  <c r="C8" i="1064"/>
  <c r="J24" i="1066"/>
  <c r="J22" i="1066"/>
  <c r="J20" i="1066"/>
  <c r="C20" i="1066"/>
  <c r="J8" i="1066"/>
  <c r="C12" i="1066"/>
  <c r="C10" i="1066"/>
  <c r="C8" i="1066"/>
  <c r="J19" i="1065"/>
  <c r="J17" i="1065"/>
  <c r="C17" i="1065"/>
  <c r="J8" i="1065"/>
  <c r="C10" i="1065"/>
  <c r="C8" i="1065"/>
  <c r="J19" i="1064"/>
  <c r="J17" i="1064"/>
  <c r="C17" i="1064"/>
  <c r="J8" i="1064"/>
  <c r="C10" i="1064"/>
  <c r="J19" i="1063"/>
  <c r="J17" i="1063"/>
  <c r="C17" i="1063"/>
  <c r="J8" i="1063"/>
  <c r="C10" i="1063"/>
  <c r="C8" i="1063"/>
  <c r="J19" i="1062"/>
  <c r="J17" i="1062"/>
  <c r="C10" i="1062"/>
  <c r="C8" i="1062"/>
  <c r="J17" i="1061"/>
  <c r="C17" i="1061"/>
  <c r="J8" i="1061"/>
  <c r="C10" i="1061"/>
  <c r="C8" i="1061"/>
  <c r="J19" i="1060"/>
  <c r="J17" i="1060"/>
  <c r="C17" i="1060"/>
  <c r="J8" i="1060"/>
  <c r="C10" i="1060"/>
  <c r="C8" i="1060"/>
  <c r="J19" i="1059"/>
  <c r="J17" i="1059"/>
  <c r="C10" i="1059"/>
  <c r="C8" i="1059"/>
  <c r="J17" i="1058"/>
  <c r="J19" i="1058"/>
  <c r="C10" i="1058"/>
  <c r="C8" i="1058"/>
  <c r="J19" i="1057"/>
  <c r="J17" i="1057"/>
  <c r="C10" i="1057"/>
  <c r="C8" i="1057"/>
  <c r="J19" i="1056"/>
  <c r="J17" i="1056"/>
  <c r="C17" i="1056"/>
  <c r="J8" i="1056"/>
  <c r="C10" i="1056"/>
  <c r="C8" i="1056"/>
  <c r="J19" i="1050"/>
  <c r="J17" i="1050"/>
  <c r="C17" i="1050"/>
  <c r="J8" i="1050"/>
  <c r="C10" i="1050"/>
  <c r="C8" i="1050"/>
  <c r="J19" i="1055"/>
  <c r="J17" i="1055"/>
  <c r="C10" i="1055"/>
  <c r="C8" i="1055"/>
  <c r="J19" i="1054"/>
  <c r="J17" i="1054"/>
  <c r="C10" i="1054"/>
  <c r="C8" i="1054"/>
  <c r="J17" i="1053"/>
  <c r="C10" i="1053"/>
  <c r="C8" i="1053"/>
  <c r="J17" i="1052"/>
  <c r="C10" i="1052"/>
  <c r="C8" i="1052"/>
  <c r="J17" i="1051" l="1"/>
  <c r="C17" i="1051"/>
  <c r="C10" i="1051"/>
  <c r="C8" i="1051"/>
  <c r="I50" i="964" l="1"/>
  <c r="C50" i="964"/>
  <c r="I49" i="964"/>
  <c r="C49" i="964"/>
  <c r="I48" i="964"/>
  <c r="C48" i="964"/>
  <c r="I47" i="964"/>
  <c r="C47" i="964"/>
  <c r="I46" i="964"/>
  <c r="C46" i="964"/>
  <c r="I45" i="964"/>
  <c r="C45" i="964"/>
  <c r="I44" i="964"/>
  <c r="D44" i="964"/>
  <c r="I43" i="964"/>
  <c r="D43" i="964"/>
  <c r="I42" i="964"/>
  <c r="D42" i="964"/>
  <c r="I41" i="964"/>
  <c r="D41" i="964"/>
  <c r="I40" i="964"/>
  <c r="D40" i="964"/>
  <c r="I39" i="964"/>
  <c r="D39" i="964"/>
  <c r="C38" i="964"/>
  <c r="I37" i="964"/>
  <c r="C37" i="964"/>
  <c r="I36" i="964"/>
  <c r="D36" i="964"/>
  <c r="I35" i="964"/>
  <c r="D35" i="964"/>
  <c r="I34" i="964"/>
  <c r="D34" i="964"/>
  <c r="I33" i="964"/>
  <c r="D33" i="964"/>
  <c r="I32" i="964"/>
  <c r="D32" i="964"/>
  <c r="I31" i="964"/>
  <c r="D31" i="964"/>
  <c r="C30" i="964"/>
  <c r="I29" i="964"/>
  <c r="C29" i="964"/>
  <c r="I28" i="964"/>
  <c r="D28" i="964"/>
  <c r="I27" i="964"/>
  <c r="D27" i="964"/>
  <c r="I26" i="964"/>
  <c r="D26" i="964"/>
  <c r="I25" i="964"/>
  <c r="D25" i="964"/>
  <c r="I24" i="964"/>
  <c r="D24" i="964"/>
  <c r="I23" i="964"/>
  <c r="D23" i="964"/>
  <c r="I22" i="964"/>
  <c r="F22" i="964"/>
  <c r="I21" i="964"/>
  <c r="E21" i="964"/>
  <c r="I20" i="964"/>
  <c r="E20" i="964"/>
  <c r="I19" i="964"/>
  <c r="E19" i="964"/>
  <c r="I18" i="964"/>
  <c r="E18" i="964"/>
  <c r="I17" i="964"/>
  <c r="E17" i="964"/>
  <c r="I16" i="964"/>
  <c r="E16" i="964"/>
  <c r="I15" i="964"/>
  <c r="E15" i="964"/>
  <c r="I14" i="964"/>
  <c r="E14" i="964"/>
  <c r="D13" i="964"/>
  <c r="I12" i="964"/>
  <c r="D12" i="964"/>
  <c r="C11" i="964"/>
  <c r="C9" i="964"/>
  <c r="C7" i="964"/>
  <c r="C6" i="964"/>
  <c r="C10" i="964" l="1"/>
  <c r="J40" i="964" l="1"/>
  <c r="J15" i="964"/>
  <c r="J16" i="964"/>
  <c r="J39" i="964"/>
  <c r="J43" i="964"/>
  <c r="J18" i="964"/>
  <c r="J41" i="964"/>
  <c r="J31" i="964"/>
  <c r="J33" i="964"/>
  <c r="J47" i="964"/>
  <c r="J32" i="964"/>
  <c r="J14" i="964"/>
  <c r="J19" i="964"/>
  <c r="H33" i="964"/>
  <c r="J48" i="964" l="1"/>
  <c r="J27" i="964"/>
  <c r="J10" i="964" l="1"/>
  <c r="H10" i="964"/>
  <c r="H43" i="964" l="1"/>
  <c r="H47" i="964"/>
  <c r="H39" i="964"/>
  <c r="H41" i="964"/>
  <c r="H40" i="964"/>
  <c r="H32" i="964" l="1"/>
  <c r="H48" i="964"/>
  <c r="H31" i="964" l="1"/>
  <c r="H27" i="964" l="1"/>
  <c r="H19" i="964"/>
  <c r="H18" i="964" l="1"/>
  <c r="H16" i="964"/>
  <c r="H15" i="964" l="1"/>
  <c r="H34" i="964" l="1"/>
  <c r="H14" i="964"/>
  <c r="J34" i="964"/>
  <c r="H17" i="964" l="1"/>
  <c r="J17" i="964"/>
  <c r="J20" i="964"/>
  <c r="J25" i="964"/>
  <c r="H12" i="964"/>
  <c r="H35" i="964"/>
  <c r="H36" i="964" s="1"/>
  <c r="J12" i="964" l="1"/>
  <c r="J21" i="964"/>
  <c r="J22" i="964"/>
  <c r="H37" i="964"/>
  <c r="J23" i="964" l="1"/>
  <c r="H20" i="964" l="1"/>
  <c r="H21" i="964" s="1"/>
  <c r="H22" i="964" l="1"/>
  <c r="H23" i="964" l="1"/>
  <c r="J42" i="964" l="1"/>
  <c r="J44" i="964" s="1"/>
  <c r="J45" i="964" l="1"/>
  <c r="H42" i="964" l="1"/>
  <c r="H44" i="964" s="1"/>
  <c r="J24" i="964"/>
  <c r="H45" i="964" l="1"/>
  <c r="H24" i="964" l="1"/>
  <c r="H25" i="964" l="1"/>
  <c r="J26" i="964" l="1"/>
  <c r="J28" i="964" s="1"/>
  <c r="J29" i="964" l="1"/>
  <c r="J35" i="964" l="1"/>
  <c r="J36" i="964" s="1"/>
  <c r="J37" i="964" l="1"/>
  <c r="J46" i="964" l="1"/>
  <c r="J49" i="964"/>
  <c r="N49" i="964" s="1"/>
  <c r="J50" i="964" l="1"/>
  <c r="H49" i="964" l="1"/>
  <c r="H26" i="964" l="1"/>
  <c r="H28" i="964" s="1"/>
  <c r="H29" i="964" l="1"/>
  <c r="H46" i="964" l="1"/>
  <c r="H50" i="964" l="1"/>
</calcChain>
</file>

<file path=xl/sharedStrings.xml><?xml version="1.0" encoding="utf-8"?>
<sst xmlns="http://schemas.openxmlformats.org/spreadsheetml/2006/main" count="958" uniqueCount="163">
  <si>
    <t>Retained earnings</t>
  </si>
  <si>
    <t>Inventories</t>
  </si>
  <si>
    <t>STATEMENT OF CASH FLOWS</t>
  </si>
  <si>
    <t>Cash and cash equivalents</t>
  </si>
  <si>
    <t>Other</t>
  </si>
  <si>
    <t>Net profit</t>
  </si>
  <si>
    <t>DO NOT DELETE THIS WORKSHEET: It is template for creating other direct cash flow statements</t>
  </si>
  <si>
    <t>SCF_Direct_01</t>
  </si>
  <si>
    <t>Line Items</t>
  </si>
  <si>
    <t>Increases</t>
  </si>
  <si>
    <t>Decreases</t>
  </si>
  <si>
    <t>x</t>
  </si>
  <si>
    <t>NONE</t>
  </si>
  <si>
    <t>(Reported negative number decreases.)</t>
  </si>
  <si>
    <t>(Reported negative number increases.)</t>
  </si>
  <si>
    <t>E1 Issued share capital for cash</t>
  </si>
  <si>
    <t>E2 Issued non-current debt for cash</t>
  </si>
  <si>
    <t>E3 Purchased PP&amp;E with cash</t>
  </si>
  <si>
    <t>E5 Paid invoices due</t>
  </si>
  <si>
    <t>E6a Recognized revenue when goods were delivered</t>
  </si>
  <si>
    <t>E6b Recognize product cost when goods were delivered</t>
  </si>
  <si>
    <t>E7 Collected amounts due from customers</t>
  </si>
  <si>
    <t>E8 Paid previously accrued expenses not invoiced</t>
  </si>
  <si>
    <t>E9 Received invoices for previously accrued expenses</t>
  </si>
  <si>
    <t>E10 Recognized expenses when invoiced</t>
  </si>
  <si>
    <t>E11 Paid expenses when recognized</t>
  </si>
  <si>
    <t>E12 Prepaid future expenses</t>
  </si>
  <si>
    <t>E13 Recognized expenses before invoiced</t>
  </si>
  <si>
    <t>E14 Recognized expenses previously prepaid</t>
  </si>
  <si>
    <t>E15 Recognized depreciation expense</t>
  </si>
  <si>
    <t>E16 Sold PP&amp;E for cash</t>
  </si>
  <si>
    <t>E17 Declared dividends on share capital</t>
  </si>
  <si>
    <t>E18 Paid dividends on share capital</t>
  </si>
  <si>
    <t xml:space="preserve">E4 Purchased merchandise on account for resale </t>
  </si>
  <si>
    <t>CONSOLIDATED BALANCE SHEETS</t>
  </si>
  <si>
    <t>CONSOLIDATED STATEMENTS OF INCOME</t>
  </si>
  <si>
    <t>CONSOLIDATED STATEMENTS OF STOCKHOLDERS' EQUITY</t>
  </si>
  <si>
    <t>Assets</t>
  </si>
  <si>
    <t>Deferred tax assets</t>
  </si>
  <si>
    <t>Total current assets</t>
  </si>
  <si>
    <t>Total assets</t>
  </si>
  <si>
    <t>Total current liabilities</t>
  </si>
  <si>
    <t>Cost of sales</t>
  </si>
  <si>
    <t>(Negative reported number decreases.)</t>
  </si>
  <si>
    <t>Earning per share information has been excluded from statement for this exam</t>
  </si>
  <si>
    <t>The above statement should be read in conjunction with the accompanying notes</t>
  </si>
  <si>
    <t>Thereof profit attributable to 
  shareholders of Daimler AG</t>
  </si>
  <si>
    <t>Thereof profit attributable to 
  non-controlling interest</t>
  </si>
  <si>
    <t>Income taxes</t>
  </si>
  <si>
    <t>Profit before income taxes</t>
  </si>
  <si>
    <t>Interest expense</t>
  </si>
  <si>
    <t>Interest income</t>
  </si>
  <si>
    <t>Earnings before interest and taxes (EBIT)</t>
  </si>
  <si>
    <t>Other financial income/expense, net</t>
  </si>
  <si>
    <t>Share of profit/loss from investments
   accounted for using the equity method, net</t>
  </si>
  <si>
    <t>Other operating expense</t>
  </si>
  <si>
    <t>Other operating income</t>
  </si>
  <si>
    <t>Research and non-capitalized development costs</t>
  </si>
  <si>
    <t>General administrative expenses</t>
  </si>
  <si>
    <t>Selling expenses</t>
  </si>
  <si>
    <t>Gross profit</t>
  </si>
  <si>
    <t>Revenue</t>
  </si>
  <si>
    <t>Note</t>
  </si>
  <si>
    <t>Year ended December 31,</t>
  </si>
  <si>
    <t>In millions of euros</t>
  </si>
  <si>
    <t>Consolidated Statement of Income</t>
  </si>
  <si>
    <t>DAIMLER</t>
  </si>
  <si>
    <t>Total equity and liabilities</t>
  </si>
  <si>
    <t>Other liabilities</t>
  </si>
  <si>
    <t>Deferred income</t>
  </si>
  <si>
    <t>Other financial liabilities</t>
  </si>
  <si>
    <t>Financing liabilities</t>
  </si>
  <si>
    <t>Provisions for other risks</t>
  </si>
  <si>
    <t>Provision for income taxes</t>
  </si>
  <si>
    <t>Trade payables</t>
  </si>
  <si>
    <t>Total non-current liabilities</t>
  </si>
  <si>
    <t>Deferred tax liabilities</t>
  </si>
  <si>
    <t>Provisions for income taxes</t>
  </si>
  <si>
    <t>Provision for pensions and similar obligations</t>
  </si>
  <si>
    <t>Total equity</t>
  </si>
  <si>
    <t>non-controlling interest</t>
  </si>
  <si>
    <t>Equity attributable to shareholders of Daimler AG</t>
  </si>
  <si>
    <t>Treasury shares</t>
  </si>
  <si>
    <t>Other reserves</t>
  </si>
  <si>
    <t>Capital reserve</t>
  </si>
  <si>
    <t>Share capital</t>
  </si>
  <si>
    <t>Equity and liabilities</t>
  </si>
  <si>
    <t>Other assets</t>
  </si>
  <si>
    <t>Other financial assets</t>
  </si>
  <si>
    <t>Marketable debt securities</t>
  </si>
  <si>
    <t>Receivables from financial services</t>
  </si>
  <si>
    <t>Trade receivables</t>
  </si>
  <si>
    <t>Total non-current assets</t>
  </si>
  <si>
    <t>Investments accounted for using the equity method</t>
  </si>
  <si>
    <t>Equipment on operating leases</t>
  </si>
  <si>
    <t>Property, plant and equipment</t>
  </si>
  <si>
    <t>Intangible assets</t>
  </si>
  <si>
    <t>At December 31,</t>
  </si>
  <si>
    <t>Consolidated Statement of Financial Position</t>
  </si>
  <si>
    <t>Cash and cash equivalents at the end of the period</t>
  </si>
  <si>
    <t>Cash and cash equivalents at the beginning of the period</t>
  </si>
  <si>
    <t>Net increase/decrease in cash and cash equivalents</t>
  </si>
  <si>
    <t>Effect of foreign exchange rate changes 
  on cash and cash equivalents</t>
  </si>
  <si>
    <t>Cash provided by/used for financing activities</t>
  </si>
  <si>
    <t>Acquisition of non-controlling interest in subsidiaries</t>
  </si>
  <si>
    <t>Acquisition of treasury shares</t>
  </si>
  <si>
    <t>Proceeds from issuance of share capital</t>
  </si>
  <si>
    <t>Dividends paid to non-controlling interests</t>
  </si>
  <si>
    <t>Dividend paid to shareholders of Daimler AG</t>
  </si>
  <si>
    <t>Repayment of long-term financing liabilities</t>
  </si>
  <si>
    <t>Additions to long-term financing liabilities</t>
  </si>
  <si>
    <t>Change in short-term financing liabilities</t>
  </si>
  <si>
    <t>Cash provided by/used for investing activities</t>
  </si>
  <si>
    <t>Proceeds from the sale of marketable debt securities</t>
  </si>
  <si>
    <t>Acquisition of marketable debt securities</t>
  </si>
  <si>
    <t>Proceeds from the disposal of share property</t>
  </si>
  <si>
    <t>Investments in share property</t>
  </si>
  <si>
    <t>Additions to intangible assets</t>
  </si>
  <si>
    <t>Additions to property, plant and equipment</t>
  </si>
  <si>
    <t>Cash provided by/used for operating activities</t>
  </si>
  <si>
    <t>Income taxes paid</t>
  </si>
  <si>
    <t>Other operating assets and liabilities</t>
  </si>
  <si>
    <t>Vehicles on operating leases</t>
  </si>
  <si>
    <t>Change in operating assets and liabilities</t>
  </si>
  <si>
    <t>Gains (-)/losses on disposal of assets</t>
  </si>
  <si>
    <t>Other non-cash expense and income</t>
  </si>
  <si>
    <t>Depreciation and amortization</t>
  </si>
  <si>
    <t>Consolidated Statement of Cash Flows</t>
  </si>
  <si>
    <t>Balance at</t>
  </si>
  <si>
    <t xml:space="preserve">Other </t>
  </si>
  <si>
    <t>Issue and disosal of treasury shares</t>
  </si>
  <si>
    <t>Acquisition of 
treasury shares</t>
  </si>
  <si>
    <t>Capital increase/
issue of new shares</t>
  </si>
  <si>
    <t>Share-based payment</t>
  </si>
  <si>
    <t>Dividends</t>
  </si>
  <si>
    <t>Total comprehensive
income/loss</t>
  </si>
  <si>
    <t>Deferred taxes on 
unrealized gains/
losses</t>
  </si>
  <si>
    <t>Unrealized gains/
losses</t>
  </si>
  <si>
    <t>January 1, 2011</t>
  </si>
  <si>
    <t>Total 
equity</t>
  </si>
  <si>
    <t>Non-
controlling
interest</t>
  </si>
  <si>
    <t>Equity
attributable
to share-
holders of
Daimler AG</t>
  </si>
  <si>
    <t>Share of 
investments
accounted
for using
the equity
method</t>
  </si>
  <si>
    <t>Derivative 
financial 
instruments</t>
  </si>
  <si>
    <t>Financial
assets
available-
for-sale</t>
  </si>
  <si>
    <t>Currency 
transalation
adjustment</t>
  </si>
  <si>
    <t>Retained
earnings</t>
  </si>
  <si>
    <t>Capital
reserves</t>
  </si>
  <si>
    <t>Share 
capital</t>
  </si>
  <si>
    <t>Consolidated Statement of Changes in Equity</t>
  </si>
  <si>
    <t xml:space="preserve">(Other liabilities is an acceptable alternative.) </t>
  </si>
  <si>
    <t>(reported negative number decreases.)</t>
  </si>
  <si>
    <t>(Other assets is also acceptable.)</t>
  </si>
  <si>
    <t>(Reported negative number increases).</t>
  </si>
  <si>
    <t>(viable alternative given facts)</t>
  </si>
  <si>
    <t>Daimler 2012 Annual Report, page 192</t>
  </si>
  <si>
    <t>Daimler 2012 Annual Report, page 194</t>
  </si>
  <si>
    <t>Proceeds from the disposal of property, 
  plant, and equipment and intangible assets</t>
  </si>
  <si>
    <t>Daimler 2012 Annual Report, page 196</t>
  </si>
  <si>
    <t>December 31, 2011</t>
  </si>
  <si>
    <t>Changes in ownership interests in subsidiaries without loss of control</t>
  </si>
  <si>
    <t>December 31, 2012</t>
  </si>
  <si>
    <t>Daimler 2012 Annual Report, page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</si>
</sst>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8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4"/>
      <name val="Helvetica"/>
      <family val="2"/>
    </font>
    <font>
      <sz val="10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 tint="-0.499984740745262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Helvetica"/>
      <family val="2"/>
    </font>
    <font>
      <sz val="10"/>
      <color theme="1"/>
      <name val="Helvetica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0"/>
      <name val="Helvetica"/>
      <family val="2"/>
    </font>
    <font>
      <sz val="9"/>
      <color rgb="FF000000"/>
      <name val="Helvetica"/>
      <family val="2"/>
    </font>
    <font>
      <sz val="9"/>
      <color indexed="0"/>
      <name val="Helvetica"/>
      <family val="2"/>
    </font>
    <font>
      <b/>
      <sz val="14"/>
      <color theme="7"/>
      <name val="Arial"/>
      <family val="2"/>
    </font>
    <font>
      <sz val="8"/>
      <color rgb="FFFF0000"/>
      <name val="Arial"/>
      <family val="2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6"/>
      <color rgb="FF006666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12"/>
      <color theme="6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theme="0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thick">
        <color theme="0" tint="-0.499984740745262"/>
      </right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thick">
        <color theme="0" tint="-0.499984740745262"/>
      </right>
      <top/>
      <bottom style="thin">
        <color indexed="64"/>
      </bottom>
      <diagonal/>
    </border>
    <border>
      <left/>
      <right style="thick">
        <color theme="0" tint="-0.499984740745262"/>
      </right>
      <top style="thin">
        <color indexed="64"/>
      </top>
      <bottom/>
      <diagonal/>
    </border>
  </borders>
  <cellStyleXfs count="29">
    <xf numFmtId="0" fontId="0" fillId="0" borderId="0"/>
    <xf numFmtId="0" fontId="4" fillId="0" borderId="0"/>
    <xf numFmtId="0" fontId="2" fillId="0" borderId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5" fillId="0" borderId="0"/>
    <xf numFmtId="0" fontId="22" fillId="0" borderId="2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23" fillId="0" borderId="0"/>
    <xf numFmtId="0" fontId="3" fillId="0" borderId="0"/>
    <xf numFmtId="0" fontId="2" fillId="0" borderId="0"/>
  </cellStyleXfs>
  <cellXfs count="278">
    <xf numFmtId="0" fontId="0" fillId="0" borderId="0" xfId="0"/>
    <xf numFmtId="0" fontId="5" fillId="2" borderId="0" xfId="1" applyFont="1" applyFill="1"/>
    <xf numFmtId="0" fontId="5" fillId="2" borderId="0" xfId="1" applyFont="1" applyFill="1" applyBorder="1"/>
    <xf numFmtId="0" fontId="11" fillId="2" borderId="0" xfId="1" applyFont="1" applyFill="1" applyBorder="1"/>
    <xf numFmtId="0" fontId="12" fillId="2" borderId="0" xfId="1" applyFont="1" applyFill="1"/>
    <xf numFmtId="0" fontId="8" fillId="2" borderId="0" xfId="1" applyFont="1" applyFill="1" applyBorder="1"/>
    <xf numFmtId="0" fontId="10" fillId="2" borderId="0" xfId="1" applyFont="1" applyFill="1" applyBorder="1"/>
    <xf numFmtId="0" fontId="7" fillId="2" borderId="0" xfId="1" applyFont="1" applyFill="1" applyBorder="1"/>
    <xf numFmtId="0" fontId="9" fillId="2" borderId="0" xfId="1" applyFont="1" applyFill="1" applyBorder="1"/>
    <xf numFmtId="0" fontId="13" fillId="2" borderId="0" xfId="1" applyFont="1" applyFill="1"/>
    <xf numFmtId="0" fontId="5" fillId="3" borderId="0" xfId="1" applyFont="1" applyFill="1"/>
    <xf numFmtId="0" fontId="5" fillId="4" borderId="0" xfId="1" applyFont="1" applyFill="1"/>
    <xf numFmtId="0" fontId="5" fillId="4" borderId="0" xfId="1" applyFont="1" applyFill="1" applyBorder="1"/>
    <xf numFmtId="0" fontId="18" fillId="2" borderId="0" xfId="1" applyFont="1" applyFill="1"/>
    <xf numFmtId="0" fontId="12" fillId="4" borderId="0" xfId="1" applyFont="1" applyFill="1"/>
    <xf numFmtId="0" fontId="5" fillId="2" borderId="8" xfId="1" applyFont="1" applyFill="1" applyBorder="1"/>
    <xf numFmtId="0" fontId="5" fillId="3" borderId="9" xfId="1" applyFont="1" applyFill="1" applyBorder="1"/>
    <xf numFmtId="0" fontId="5" fillId="3" borderId="0" xfId="1" applyFont="1" applyFill="1" applyBorder="1"/>
    <xf numFmtId="0" fontId="5" fillId="2" borderId="5" xfId="1" applyFont="1" applyFill="1" applyBorder="1"/>
    <xf numFmtId="0" fontId="5" fillId="2" borderId="6" xfId="1" applyFont="1" applyFill="1" applyBorder="1"/>
    <xf numFmtId="0" fontId="5" fillId="2" borderId="11" xfId="1" applyFont="1" applyFill="1" applyBorder="1"/>
    <xf numFmtId="0" fontId="20" fillId="3" borderId="0" xfId="1" applyFont="1" applyFill="1" applyBorder="1"/>
    <xf numFmtId="0" fontId="15" fillId="4" borderId="0" xfId="1" applyFont="1" applyFill="1"/>
    <xf numFmtId="0" fontId="20" fillId="4" borderId="0" xfId="1" applyFont="1" applyFill="1"/>
    <xf numFmtId="0" fontId="20" fillId="4" borderId="0" xfId="1" applyFont="1" applyFill="1" applyBorder="1"/>
    <xf numFmtId="0" fontId="20" fillId="3" borderId="0" xfId="1" applyFont="1" applyFill="1"/>
    <xf numFmtId="0" fontId="5" fillId="2" borderId="10" xfId="1" applyFont="1" applyFill="1" applyBorder="1"/>
    <xf numFmtId="0" fontId="16" fillId="3" borderId="0" xfId="0" applyFont="1" applyFill="1" applyBorder="1"/>
    <xf numFmtId="38" fontId="16" fillId="3" borderId="0" xfId="0" applyNumberFormat="1" applyFont="1" applyFill="1" applyBorder="1"/>
    <xf numFmtId="37" fontId="16" fillId="3" borderId="0" xfId="0" applyNumberFormat="1" applyFont="1" applyFill="1" applyBorder="1"/>
    <xf numFmtId="0" fontId="20" fillId="4" borderId="8" xfId="1" applyFont="1" applyFill="1" applyBorder="1"/>
    <xf numFmtId="0" fontId="20" fillId="4" borderId="9" xfId="1" applyFont="1" applyFill="1" applyBorder="1"/>
    <xf numFmtId="0" fontId="16" fillId="3" borderId="0" xfId="0" applyFont="1" applyFill="1" applyBorder="1" applyAlignment="1">
      <alignment horizontal="left"/>
    </xf>
    <xf numFmtId="0" fontId="7" fillId="3" borderId="0" xfId="1" applyFont="1" applyFill="1"/>
    <xf numFmtId="37" fontId="16" fillId="3" borderId="2" xfId="0" applyNumberFormat="1" applyFont="1" applyFill="1" applyBorder="1"/>
    <xf numFmtId="0" fontId="15" fillId="3" borderId="0" xfId="0" applyFont="1" applyFill="1" applyBorder="1"/>
    <xf numFmtId="37" fontId="16" fillId="3" borderId="3" xfId="0" applyNumberFormat="1" applyFont="1" applyFill="1" applyBorder="1"/>
    <xf numFmtId="0" fontId="17" fillId="3" borderId="0" xfId="0" applyFont="1" applyFill="1" applyBorder="1" applyAlignment="1">
      <alignment horizontal="center"/>
    </xf>
    <xf numFmtId="0" fontId="7" fillId="3" borderId="0" xfId="1" applyFont="1" applyFill="1" applyBorder="1"/>
    <xf numFmtId="0" fontId="5" fillId="3" borderId="6" xfId="1" applyFont="1" applyFill="1" applyBorder="1"/>
    <xf numFmtId="0" fontId="5" fillId="3" borderId="7" xfId="1" applyFont="1" applyFill="1" applyBorder="1"/>
    <xf numFmtId="0" fontId="12" fillId="5" borderId="0" xfId="1" applyFont="1" applyFill="1"/>
    <xf numFmtId="0" fontId="5" fillId="5" borderId="0" xfId="1" applyFont="1" applyFill="1" applyBorder="1"/>
    <xf numFmtId="0" fontId="19" fillId="3" borderId="0" xfId="1" applyFont="1" applyFill="1"/>
    <xf numFmtId="0" fontId="5" fillId="3" borderId="11" xfId="1" applyFont="1" applyFill="1" applyBorder="1"/>
    <xf numFmtId="0" fontId="5" fillId="3" borderId="12" xfId="1" applyFont="1" applyFill="1" applyBorder="1"/>
    <xf numFmtId="37" fontId="20" fillId="3" borderId="0" xfId="1" applyNumberFormat="1" applyFont="1" applyFill="1" applyBorder="1"/>
    <xf numFmtId="0" fontId="5" fillId="4" borderId="8" xfId="1" applyFont="1" applyFill="1" applyBorder="1"/>
    <xf numFmtId="0" fontId="5" fillId="4" borderId="9" xfId="1" applyFont="1" applyFill="1" applyBorder="1"/>
    <xf numFmtId="0" fontId="5" fillId="5" borderId="8" xfId="1" applyFont="1" applyFill="1" applyBorder="1"/>
    <xf numFmtId="0" fontId="5" fillId="5" borderId="9" xfId="1" applyFont="1" applyFill="1" applyBorder="1"/>
    <xf numFmtId="0" fontId="5" fillId="5" borderId="0" xfId="1" applyFont="1" applyFill="1"/>
    <xf numFmtId="5" fontId="16" fillId="3" borderId="0" xfId="0" applyNumberFormat="1" applyFont="1" applyFill="1" applyBorder="1"/>
    <xf numFmtId="0" fontId="6" fillId="3" borderId="0" xfId="0" applyFont="1" applyFill="1" applyBorder="1"/>
    <xf numFmtId="0" fontId="7" fillId="2" borderId="8" xfId="1" applyFont="1" applyFill="1" applyBorder="1"/>
    <xf numFmtId="0" fontId="7" fillId="3" borderId="9" xfId="1" applyFont="1" applyFill="1" applyBorder="1"/>
    <xf numFmtId="0" fontId="21" fillId="3" borderId="0" xfId="0" applyFont="1" applyFill="1" applyBorder="1"/>
    <xf numFmtId="6" fontId="15" fillId="3" borderId="2" xfId="0" applyNumberFormat="1" applyFont="1" applyFill="1" applyBorder="1" applyAlignment="1">
      <alignment horizontal="right"/>
    </xf>
    <xf numFmtId="6" fontId="15" fillId="3" borderId="0" xfId="0" applyNumberFormat="1" applyFont="1" applyFill="1" applyBorder="1" applyAlignment="1">
      <alignment horizontal="right"/>
    </xf>
    <xf numFmtId="164" fontId="16" fillId="3" borderId="0" xfId="0" applyNumberFormat="1" applyFont="1" applyFill="1" applyBorder="1"/>
    <xf numFmtId="5" fontId="16" fillId="3" borderId="4" xfId="0" applyNumberFormat="1" applyFont="1" applyFill="1" applyBorder="1"/>
    <xf numFmtId="0" fontId="2" fillId="3" borderId="0" xfId="2" applyFont="1" applyFill="1"/>
    <xf numFmtId="0" fontId="2" fillId="3" borderId="0" xfId="2" applyFont="1" applyFill="1" applyBorder="1"/>
    <xf numFmtId="0" fontId="16" fillId="3" borderId="0" xfId="3" applyFont="1" applyFill="1" applyAlignment="1">
      <alignment horizontal="center"/>
    </xf>
    <xf numFmtId="0" fontId="2" fillId="3" borderId="0" xfId="2" applyFont="1" applyFill="1" applyBorder="1" applyAlignment="1">
      <alignment wrapText="1"/>
    </xf>
    <xf numFmtId="0" fontId="16" fillId="3" borderId="0" xfId="3" applyFont="1" applyFill="1" applyBorder="1" applyAlignment="1">
      <alignment horizontal="center"/>
    </xf>
    <xf numFmtId="0" fontId="16" fillId="3" borderId="0" xfId="3" applyFont="1" applyFill="1" applyBorder="1" applyAlignment="1"/>
    <xf numFmtId="0" fontId="21" fillId="3" borderId="0" xfId="2" applyFont="1" applyFill="1" applyBorder="1" applyAlignment="1">
      <alignment vertical="center"/>
    </xf>
    <xf numFmtId="0" fontId="21" fillId="3" borderId="0" xfId="2" applyFont="1" applyFill="1" applyBorder="1" applyAlignment="1">
      <alignment horizontal="center" vertical="center"/>
    </xf>
    <xf numFmtId="0" fontId="21" fillId="3" borderId="2" xfId="2" applyFont="1" applyFill="1" applyBorder="1"/>
    <xf numFmtId="0" fontId="16" fillId="3" borderId="1" xfId="3" applyFont="1" applyFill="1" applyBorder="1" applyAlignment="1">
      <alignment horizontal="center"/>
    </xf>
    <xf numFmtId="0" fontId="2" fillId="3" borderId="0" xfId="2" applyFill="1" applyBorder="1"/>
    <xf numFmtId="0" fontId="21" fillId="3" borderId="0" xfId="2" applyFont="1" applyFill="1" applyBorder="1" applyAlignment="1">
      <alignment wrapText="1"/>
    </xf>
    <xf numFmtId="0" fontId="21" fillId="3" borderId="2" xfId="2" applyFont="1" applyFill="1" applyBorder="1" applyAlignment="1">
      <alignment wrapText="1"/>
    </xf>
    <xf numFmtId="0" fontId="2" fillId="3" borderId="2" xfId="2" applyFont="1" applyFill="1" applyBorder="1"/>
    <xf numFmtId="0" fontId="14" fillId="3" borderId="0" xfId="2" applyFont="1" applyFill="1" applyBorder="1" applyAlignment="1">
      <alignment horizontal="left" wrapText="1"/>
    </xf>
    <xf numFmtId="0" fontId="2" fillId="3" borderId="5" xfId="2" applyFont="1" applyFill="1" applyBorder="1"/>
    <xf numFmtId="0" fontId="2" fillId="3" borderId="6" xfId="2" applyFont="1" applyFill="1" applyBorder="1"/>
    <xf numFmtId="0" fontId="16" fillId="3" borderId="6" xfId="3" applyFont="1" applyFill="1" applyBorder="1" applyAlignment="1">
      <alignment horizontal="center"/>
    </xf>
    <xf numFmtId="0" fontId="2" fillId="3" borderId="7" xfId="2" applyFont="1" applyFill="1" applyBorder="1"/>
    <xf numFmtId="0" fontId="2" fillId="3" borderId="8" xfId="2" applyFont="1" applyFill="1" applyBorder="1"/>
    <xf numFmtId="0" fontId="26" fillId="3" borderId="0" xfId="2" applyFont="1" applyFill="1" applyBorder="1" applyAlignment="1">
      <alignment vertical="center"/>
    </xf>
    <xf numFmtId="0" fontId="2" fillId="3" borderId="9" xfId="2" applyFont="1" applyFill="1" applyBorder="1"/>
    <xf numFmtId="0" fontId="2" fillId="3" borderId="10" xfId="2" applyFont="1" applyFill="1" applyBorder="1"/>
    <xf numFmtId="0" fontId="2" fillId="3" borderId="11" xfId="2" applyFont="1" applyFill="1" applyBorder="1"/>
    <xf numFmtId="0" fontId="16" fillId="3" borderId="11" xfId="3" applyFont="1" applyFill="1" applyBorder="1" applyAlignment="1">
      <alignment horizontal="center"/>
    </xf>
    <xf numFmtId="0" fontId="2" fillId="3" borderId="12" xfId="2" applyFont="1" applyFill="1" applyBorder="1"/>
    <xf numFmtId="0" fontId="27" fillId="3" borderId="0" xfId="2" applyFont="1" applyFill="1" applyBorder="1" applyAlignment="1">
      <alignment wrapText="1"/>
    </xf>
    <xf numFmtId="0" fontId="27" fillId="3" borderId="0" xfId="2" applyFont="1" applyFill="1" applyBorder="1"/>
    <xf numFmtId="0" fontId="2" fillId="0" borderId="0" xfId="25" applyFont="1"/>
    <xf numFmtId="0" fontId="2" fillId="3" borderId="0" xfId="25" applyFont="1" applyFill="1"/>
    <xf numFmtId="0" fontId="2" fillId="0" borderId="0" xfId="25" applyFont="1" applyAlignment="1">
      <alignment horizontal="center"/>
    </xf>
    <xf numFmtId="0" fontId="28" fillId="3" borderId="0" xfId="25" applyFont="1" applyFill="1"/>
    <xf numFmtId="0" fontId="16" fillId="3" borderId="0" xfId="25" applyFont="1" applyFill="1"/>
    <xf numFmtId="0" fontId="28" fillId="3" borderId="0" xfId="25" applyFont="1" applyFill="1" applyAlignment="1">
      <alignment horizontal="center"/>
    </xf>
    <xf numFmtId="0" fontId="28" fillId="3" borderId="0" xfId="25" applyFont="1" applyFill="1" applyAlignment="1">
      <alignment horizontal="left"/>
    </xf>
    <xf numFmtId="0" fontId="2" fillId="3" borderId="0" xfId="25" applyFont="1" applyFill="1" applyAlignment="1">
      <alignment horizontal="center"/>
    </xf>
    <xf numFmtId="0" fontId="28" fillId="3" borderId="0" xfId="25" applyFont="1" applyFill="1" applyBorder="1" applyAlignment="1">
      <alignment vertical="center"/>
    </xf>
    <xf numFmtId="0" fontId="28" fillId="0" borderId="0" xfId="25" applyFont="1" applyBorder="1" applyAlignment="1">
      <alignment vertical="center"/>
    </xf>
    <xf numFmtId="0" fontId="2" fillId="0" borderId="0" xfId="25" applyFont="1" applyAlignment="1">
      <alignment vertical="center"/>
    </xf>
    <xf numFmtId="0" fontId="2" fillId="3" borderId="0" xfId="25" applyFont="1" applyFill="1" applyAlignment="1">
      <alignment vertical="center"/>
    </xf>
    <xf numFmtId="0" fontId="28" fillId="3" borderId="0" xfId="25" applyFont="1" applyFill="1" applyBorder="1"/>
    <xf numFmtId="0" fontId="28" fillId="0" borderId="0" xfId="25" applyFont="1" applyBorder="1"/>
    <xf numFmtId="0" fontId="2" fillId="3" borderId="5" xfId="8" applyFont="1" applyFill="1" applyBorder="1"/>
    <xf numFmtId="0" fontId="2" fillId="0" borderId="6" xfId="8" applyFont="1" applyBorder="1"/>
    <xf numFmtId="0" fontId="2" fillId="0" borderId="6" xfId="8" applyFont="1" applyBorder="1" applyAlignment="1">
      <alignment horizontal="center"/>
    </xf>
    <xf numFmtId="0" fontId="2" fillId="3" borderId="6" xfId="8" applyFont="1" applyFill="1" applyBorder="1"/>
    <xf numFmtId="0" fontId="2" fillId="3" borderId="7" xfId="8" applyFont="1" applyFill="1" applyBorder="1"/>
    <xf numFmtId="0" fontId="33" fillId="3" borderId="8" xfId="8" applyFont="1" applyFill="1" applyBorder="1"/>
    <xf numFmtId="0" fontId="31" fillId="3" borderId="0" xfId="8" applyFont="1" applyFill="1" applyBorder="1"/>
    <xf numFmtId="0" fontId="31" fillId="3" borderId="0" xfId="8" applyFont="1" applyFill="1" applyBorder="1" applyAlignment="1">
      <alignment horizontal="center"/>
    </xf>
    <xf numFmtId="0" fontId="2" fillId="3" borderId="0" xfId="8" applyFont="1" applyFill="1" applyBorder="1"/>
    <xf numFmtId="0" fontId="33" fillId="3" borderId="9" xfId="8" applyFont="1" applyFill="1" applyBorder="1"/>
    <xf numFmtId="0" fontId="35" fillId="3" borderId="8" xfId="8" applyFont="1" applyFill="1" applyBorder="1" applyAlignment="1">
      <alignment horizontal="left"/>
    </xf>
    <xf numFmtId="0" fontId="32" fillId="3" borderId="9" xfId="8" applyFont="1" applyFill="1" applyBorder="1" applyAlignment="1">
      <alignment horizontal="left"/>
    </xf>
    <xf numFmtId="0" fontId="2" fillId="3" borderId="8" xfId="8" applyFont="1" applyFill="1" applyBorder="1" applyAlignment="1">
      <alignment horizontal="left"/>
    </xf>
    <xf numFmtId="0" fontId="2" fillId="3" borderId="0" xfId="8" applyFont="1" applyFill="1" applyBorder="1" applyAlignment="1">
      <alignment horizontal="center"/>
    </xf>
    <xf numFmtId="0" fontId="2" fillId="3" borderId="9" xfId="8" applyFont="1" applyFill="1" applyBorder="1" applyAlignment="1">
      <alignment horizontal="left"/>
    </xf>
    <xf numFmtId="0" fontId="15" fillId="3" borderId="0" xfId="8" applyFont="1" applyFill="1" applyBorder="1" applyAlignment="1">
      <alignment horizontal="center" wrapText="1"/>
    </xf>
    <xf numFmtId="0" fontId="15" fillId="3" borderId="0" xfId="8" applyFont="1" applyFill="1" applyBorder="1" applyAlignment="1">
      <alignment horizontal="right"/>
    </xf>
    <xf numFmtId="0" fontId="36" fillId="3" borderId="0" xfId="8" applyFont="1" applyFill="1" applyBorder="1" applyAlignment="1">
      <alignment horizontal="right" wrapText="1"/>
    </xf>
    <xf numFmtId="0" fontId="15" fillId="3" borderId="0" xfId="8" applyFont="1" applyFill="1" applyBorder="1" applyAlignment="1">
      <alignment horizontal="right" wrapText="1"/>
    </xf>
    <xf numFmtId="0" fontId="28" fillId="3" borderId="0" xfId="8" applyFont="1" applyFill="1" applyBorder="1" applyAlignment="1">
      <alignment horizontal="center" wrapText="1"/>
    </xf>
    <xf numFmtId="0" fontId="28" fillId="3" borderId="0" xfId="8" applyFont="1" applyFill="1" applyBorder="1" applyAlignment="1">
      <alignment horizontal="right"/>
    </xf>
    <xf numFmtId="0" fontId="37" fillId="3" borderId="0" xfId="8" applyFont="1" applyFill="1" applyBorder="1" applyAlignment="1">
      <alignment horizontal="right" wrapText="1"/>
    </xf>
    <xf numFmtId="0" fontId="28" fillId="3" borderId="0" xfId="8" applyFont="1" applyFill="1" applyBorder="1" applyAlignment="1">
      <alignment horizontal="right" wrapText="1"/>
    </xf>
    <xf numFmtId="0" fontId="30" fillId="3" borderId="8" xfId="8" quotePrefix="1" applyFont="1" applyFill="1" applyBorder="1" applyAlignment="1">
      <alignment horizontal="left"/>
    </xf>
    <xf numFmtId="0" fontId="28" fillId="6" borderId="0" xfId="8" applyFont="1" applyFill="1" applyBorder="1"/>
    <xf numFmtId="3" fontId="28" fillId="6" borderId="0" xfId="8" applyNumberFormat="1" applyFont="1" applyFill="1" applyBorder="1" applyAlignment="1">
      <alignment horizontal="center"/>
    </xf>
    <xf numFmtId="0" fontId="16" fillId="6" borderId="0" xfId="8" applyFont="1" applyFill="1" applyBorder="1" applyAlignment="1">
      <alignment horizontal="right"/>
    </xf>
    <xf numFmtId="3" fontId="37" fillId="6" borderId="0" xfId="8" applyNumberFormat="1" applyFont="1" applyFill="1" applyBorder="1" applyAlignment="1">
      <alignment horizontal="right"/>
    </xf>
    <xf numFmtId="3" fontId="28" fillId="6" borderId="0" xfId="8" applyNumberFormat="1" applyFont="1" applyFill="1" applyBorder="1" applyAlignment="1">
      <alignment horizontal="right"/>
    </xf>
    <xf numFmtId="0" fontId="30" fillId="3" borderId="9" xfId="8" quotePrefix="1" applyFont="1" applyFill="1" applyBorder="1" applyAlignment="1">
      <alignment horizontal="left"/>
    </xf>
    <xf numFmtId="0" fontId="28" fillId="3" borderId="8" xfId="8" applyFont="1" applyFill="1" applyBorder="1" applyAlignment="1">
      <alignment horizontal="left" vertical="center"/>
    </xf>
    <xf numFmtId="0" fontId="28" fillId="3" borderId="0" xfId="8" applyFont="1" applyFill="1" applyBorder="1" applyAlignment="1">
      <alignment vertical="center"/>
    </xf>
    <xf numFmtId="3" fontId="28" fillId="3" borderId="0" xfId="8" applyNumberFormat="1" applyFont="1" applyFill="1" applyBorder="1" applyAlignment="1">
      <alignment horizontal="center"/>
    </xf>
    <xf numFmtId="0" fontId="16" fillId="3" borderId="0" xfId="8" applyFont="1" applyFill="1" applyBorder="1" applyAlignment="1">
      <alignment horizontal="right" vertical="center"/>
    </xf>
    <xf numFmtId="3" fontId="37" fillId="3" borderId="2" xfId="8" applyNumberFormat="1" applyFont="1" applyFill="1" applyBorder="1" applyAlignment="1">
      <alignment horizontal="right"/>
    </xf>
    <xf numFmtId="3" fontId="28" fillId="3" borderId="2" xfId="8" applyNumberFormat="1" applyFont="1" applyFill="1" applyBorder="1" applyAlignment="1">
      <alignment horizontal="right"/>
    </xf>
    <xf numFmtId="0" fontId="28" fillId="3" borderId="9" xfId="8" applyFont="1" applyFill="1" applyBorder="1" applyAlignment="1">
      <alignment horizontal="left" vertical="center"/>
    </xf>
    <xf numFmtId="0" fontId="30" fillId="6" borderId="0" xfId="8" applyFont="1" applyFill="1" applyBorder="1"/>
    <xf numFmtId="3" fontId="37" fillId="3" borderId="0" xfId="8" applyNumberFormat="1" applyFont="1" applyFill="1" applyBorder="1" applyAlignment="1">
      <alignment horizontal="right"/>
    </xf>
    <xf numFmtId="3" fontId="28" fillId="3" borderId="0" xfId="8" applyNumberFormat="1" applyFont="1" applyFill="1" applyBorder="1" applyAlignment="1">
      <alignment horizontal="right"/>
    </xf>
    <xf numFmtId="3" fontId="37" fillId="6" borderId="2" xfId="8" applyNumberFormat="1" applyFont="1" applyFill="1" applyBorder="1" applyAlignment="1">
      <alignment horizontal="right"/>
    </xf>
    <xf numFmtId="3" fontId="28" fillId="6" borderId="2" xfId="8" applyNumberFormat="1" applyFont="1" applyFill="1" applyBorder="1" applyAlignment="1">
      <alignment horizontal="right"/>
    </xf>
    <xf numFmtId="0" fontId="30" fillId="3" borderId="0" xfId="8" applyFont="1" applyFill="1" applyBorder="1"/>
    <xf numFmtId="0" fontId="28" fillId="3" borderId="0" xfId="8" applyFont="1" applyFill="1" applyBorder="1"/>
    <xf numFmtId="0" fontId="16" fillId="3" borderId="0" xfId="8" applyFont="1" applyFill="1" applyBorder="1" applyAlignment="1">
      <alignment horizontal="right"/>
    </xf>
    <xf numFmtId="0" fontId="28" fillId="6" borderId="0" xfId="8" applyFont="1" applyFill="1" applyBorder="1" applyAlignment="1">
      <alignment vertical="center"/>
    </xf>
    <xf numFmtId="0" fontId="16" fillId="6" borderId="0" xfId="8" applyFont="1" applyFill="1" applyBorder="1" applyAlignment="1">
      <alignment horizontal="right" vertical="center"/>
    </xf>
    <xf numFmtId="0" fontId="28" fillId="6" borderId="0" xfId="8" applyFont="1" applyFill="1" applyBorder="1" applyAlignment="1">
      <alignment vertical="center" wrapText="1"/>
    </xf>
    <xf numFmtId="0" fontId="28" fillId="3" borderId="0" xfId="8" applyFont="1" applyFill="1" applyBorder="1" applyAlignment="1">
      <alignment wrapText="1"/>
    </xf>
    <xf numFmtId="0" fontId="29" fillId="3" borderId="8" xfId="8" applyFont="1" applyFill="1" applyBorder="1" applyAlignment="1">
      <alignment horizontal="left"/>
    </xf>
    <xf numFmtId="3" fontId="30" fillId="3" borderId="0" xfId="8" applyNumberFormat="1" applyFont="1" applyFill="1" applyBorder="1" applyAlignment="1">
      <alignment horizontal="right"/>
    </xf>
    <xf numFmtId="0" fontId="29" fillId="3" borderId="9" xfId="8" applyFont="1" applyFill="1" applyBorder="1" applyAlignment="1">
      <alignment horizontal="left"/>
    </xf>
    <xf numFmtId="0" fontId="28" fillId="3" borderId="0" xfId="8" applyFont="1" applyFill="1" applyBorder="1" applyAlignment="1">
      <alignment horizontal="center"/>
    </xf>
    <xf numFmtId="0" fontId="16" fillId="3" borderId="0" xfId="8" applyFont="1" applyFill="1" applyBorder="1"/>
    <xf numFmtId="0" fontId="2" fillId="3" borderId="10" xfId="8" applyFont="1" applyFill="1" applyBorder="1"/>
    <xf numFmtId="0" fontId="2" fillId="3" borderId="11" xfId="8" applyFont="1" applyFill="1" applyBorder="1"/>
    <xf numFmtId="0" fontId="2" fillId="3" borderId="11" xfId="8" applyFont="1" applyFill="1" applyBorder="1" applyAlignment="1">
      <alignment horizontal="center"/>
    </xf>
    <xf numFmtId="0" fontId="2" fillId="3" borderId="12" xfId="8" applyFont="1" applyFill="1" applyBorder="1"/>
    <xf numFmtId="0" fontId="2" fillId="3" borderId="0" xfId="8" applyFont="1" applyFill="1"/>
    <xf numFmtId="0" fontId="2" fillId="3" borderId="0" xfId="8" applyFont="1" applyFill="1" applyAlignment="1">
      <alignment horizontal="center"/>
    </xf>
    <xf numFmtId="0" fontId="29" fillId="3" borderId="0" xfId="8" applyFont="1" applyFill="1" applyAlignment="1">
      <alignment horizontal="right"/>
    </xf>
    <xf numFmtId="0" fontId="28" fillId="3" borderId="5" xfId="8" applyFont="1" applyFill="1" applyBorder="1" applyAlignment="1">
      <alignment horizontal="left"/>
    </xf>
    <xf numFmtId="0" fontId="28" fillId="3" borderId="6" xfId="8" applyFont="1" applyFill="1" applyBorder="1"/>
    <xf numFmtId="0" fontId="28" fillId="3" borderId="6" xfId="8" applyFont="1" applyFill="1" applyBorder="1" applyAlignment="1">
      <alignment horizontal="center"/>
    </xf>
    <xf numFmtId="0" fontId="16" fillId="3" borderId="6" xfId="8" applyFont="1" applyFill="1" applyBorder="1"/>
    <xf numFmtId="0" fontId="28" fillId="3" borderId="7" xfId="8" applyFont="1" applyFill="1" applyBorder="1" applyAlignment="1">
      <alignment horizontal="left"/>
    </xf>
    <xf numFmtId="3" fontId="28" fillId="6" borderId="0" xfId="8" applyNumberFormat="1" applyFont="1" applyFill="1" applyBorder="1" applyAlignment="1">
      <alignment horizontal="center" vertical="center"/>
    </xf>
    <xf numFmtId="3" fontId="37" fillId="6" borderId="0" xfId="8" applyNumberFormat="1" applyFont="1" applyFill="1" applyBorder="1" applyAlignment="1">
      <alignment horizontal="right" vertical="center"/>
    </xf>
    <xf numFmtId="3" fontId="28" fillId="6" borderId="0" xfId="8" applyNumberFormat="1" applyFont="1" applyFill="1" applyBorder="1" applyAlignment="1">
      <alignment horizontal="right" vertical="center"/>
    </xf>
    <xf numFmtId="0" fontId="28" fillId="3" borderId="8" xfId="8" quotePrefix="1" applyFont="1" applyFill="1" applyBorder="1" applyAlignment="1">
      <alignment horizontal="left" vertical="center"/>
    </xf>
    <xf numFmtId="3" fontId="28" fillId="3" borderId="0" xfId="8" applyNumberFormat="1" applyFont="1" applyFill="1" applyBorder="1" applyAlignment="1">
      <alignment horizontal="center" vertical="center"/>
    </xf>
    <xf numFmtId="3" fontId="37" fillId="3" borderId="0" xfId="8" applyNumberFormat="1" applyFont="1" applyFill="1" applyBorder="1" applyAlignment="1">
      <alignment horizontal="right" vertical="center"/>
    </xf>
    <xf numFmtId="3" fontId="28" fillId="3" borderId="0" xfId="8" applyNumberFormat="1" applyFont="1" applyFill="1" applyBorder="1" applyAlignment="1">
      <alignment horizontal="right" vertical="center"/>
    </xf>
    <xf numFmtId="0" fontId="28" fillId="3" borderId="9" xfId="8" quotePrefix="1" applyFont="1" applyFill="1" applyBorder="1" applyAlignment="1">
      <alignment horizontal="left" vertical="center"/>
    </xf>
    <xf numFmtId="3" fontId="37" fillId="6" borderId="2" xfId="8" applyNumberFormat="1" applyFont="1" applyFill="1" applyBorder="1" applyAlignment="1">
      <alignment horizontal="right" vertical="center"/>
    </xf>
    <xf numFmtId="3" fontId="28" fillId="6" borderId="2" xfId="8" applyNumberFormat="1" applyFont="1" applyFill="1" applyBorder="1" applyAlignment="1">
      <alignment horizontal="right" vertical="center"/>
    </xf>
    <xf numFmtId="0" fontId="30" fillId="3" borderId="0" xfId="8" applyFont="1" applyFill="1" applyBorder="1" applyAlignment="1">
      <alignment vertical="center"/>
    </xf>
    <xf numFmtId="0" fontId="30" fillId="6" borderId="0" xfId="8" applyFont="1" applyFill="1" applyBorder="1" applyAlignment="1">
      <alignment vertical="center"/>
    </xf>
    <xf numFmtId="3" fontId="37" fillId="6" borderId="14" xfId="8" applyNumberFormat="1" applyFont="1" applyFill="1" applyBorder="1" applyAlignment="1">
      <alignment horizontal="right" vertical="center"/>
    </xf>
    <xf numFmtId="3" fontId="28" fillId="6" borderId="14" xfId="8" applyNumberFormat="1" applyFont="1" applyFill="1" applyBorder="1" applyAlignment="1">
      <alignment horizontal="right" vertical="center"/>
    </xf>
    <xf numFmtId="3" fontId="37" fillId="3" borderId="2" xfId="8" applyNumberFormat="1" applyFont="1" applyFill="1" applyBorder="1" applyAlignment="1">
      <alignment horizontal="right" vertical="center"/>
    </xf>
    <xf numFmtId="3" fontId="28" fillId="3" borderId="2" xfId="8" applyNumberFormat="1" applyFont="1" applyFill="1" applyBorder="1" applyAlignment="1">
      <alignment horizontal="right" vertical="center"/>
    </xf>
    <xf numFmtId="0" fontId="28" fillId="3" borderId="10" xfId="8" applyFont="1" applyFill="1" applyBorder="1" applyAlignment="1">
      <alignment horizontal="left"/>
    </xf>
    <xf numFmtId="0" fontId="28" fillId="3" borderId="11" xfId="8" applyFont="1" applyFill="1" applyBorder="1"/>
    <xf numFmtId="0" fontId="28" fillId="3" borderId="11" xfId="8" applyFont="1" applyFill="1" applyBorder="1" applyAlignment="1">
      <alignment horizontal="center"/>
    </xf>
    <xf numFmtId="0" fontId="16" fillId="3" borderId="11" xfId="8" applyFont="1" applyFill="1" applyBorder="1"/>
    <xf numFmtId="0" fontId="28" fillId="3" borderId="12" xfId="8" applyFont="1" applyFill="1" applyBorder="1" applyAlignment="1">
      <alignment horizontal="left"/>
    </xf>
    <xf numFmtId="0" fontId="28" fillId="3" borderId="0" xfId="8" applyFont="1" applyFill="1" applyAlignment="1">
      <alignment horizontal="left"/>
    </xf>
    <xf numFmtId="0" fontId="28" fillId="3" borderId="0" xfId="8" applyFont="1" applyFill="1"/>
    <xf numFmtId="0" fontId="28" fillId="3" borderId="0" xfId="8" applyFont="1" applyFill="1" applyAlignment="1">
      <alignment horizontal="center"/>
    </xf>
    <xf numFmtId="0" fontId="16" fillId="3" borderId="0" xfId="8" applyFont="1" applyFill="1"/>
    <xf numFmtId="0" fontId="2" fillId="3" borderId="6" xfId="8" applyFont="1" applyFill="1" applyBorder="1" applyAlignment="1">
      <alignment horizontal="center"/>
    </xf>
    <xf numFmtId="0" fontId="2" fillId="3" borderId="9" xfId="8" applyFont="1" applyFill="1" applyBorder="1"/>
    <xf numFmtId="0" fontId="28" fillId="3" borderId="9" xfId="8" applyFont="1" applyFill="1" applyBorder="1" applyAlignment="1">
      <alignment horizontal="right"/>
    </xf>
    <xf numFmtId="3" fontId="28" fillId="3" borderId="9" xfId="8" applyNumberFormat="1" applyFont="1" applyFill="1" applyBorder="1" applyAlignment="1">
      <alignment horizontal="right" vertical="center"/>
    </xf>
    <xf numFmtId="3" fontId="28" fillId="3" borderId="9" xfId="8" applyNumberFormat="1" applyFont="1" applyFill="1" applyBorder="1" applyAlignment="1">
      <alignment horizontal="right"/>
    </xf>
    <xf numFmtId="3" fontId="2" fillId="3" borderId="0" xfId="25" applyNumberFormat="1" applyFont="1" applyFill="1" applyAlignment="1">
      <alignment vertical="center"/>
    </xf>
    <xf numFmtId="0" fontId="2" fillId="3" borderId="8" xfId="8" applyFont="1" applyFill="1" applyBorder="1"/>
    <xf numFmtId="0" fontId="33" fillId="3" borderId="0" xfId="8" applyFont="1" applyFill="1" applyBorder="1"/>
    <xf numFmtId="0" fontId="35" fillId="3" borderId="0" xfId="8" applyFont="1" applyFill="1" applyBorder="1" applyAlignment="1">
      <alignment horizontal="left"/>
    </xf>
    <xf numFmtId="0" fontId="2" fillId="3" borderId="0" xfId="8" applyFont="1" applyFill="1" applyBorder="1" applyAlignment="1">
      <alignment horizontal="left"/>
    </xf>
    <xf numFmtId="0" fontId="2" fillId="3" borderId="15" xfId="8" applyFont="1" applyFill="1" applyBorder="1"/>
    <xf numFmtId="0" fontId="2" fillId="3" borderId="16" xfId="8" applyFont="1" applyFill="1" applyBorder="1" applyAlignment="1">
      <alignment horizontal="left"/>
    </xf>
    <xf numFmtId="0" fontId="2" fillId="3" borderId="16" xfId="8" applyFont="1" applyFill="1" applyBorder="1"/>
    <xf numFmtId="0" fontId="2" fillId="3" borderId="16" xfId="8" applyFont="1" applyFill="1" applyBorder="1" applyAlignment="1">
      <alignment horizontal="center"/>
    </xf>
    <xf numFmtId="0" fontId="2" fillId="3" borderId="17" xfId="8" applyFont="1" applyFill="1" applyBorder="1"/>
    <xf numFmtId="0" fontId="2" fillId="3" borderId="18" xfId="8" applyFont="1" applyFill="1" applyBorder="1"/>
    <xf numFmtId="0" fontId="2" fillId="3" borderId="19" xfId="8" applyFont="1" applyFill="1" applyBorder="1"/>
    <xf numFmtId="0" fontId="34" fillId="3" borderId="0" xfId="8" applyFont="1" applyFill="1" applyBorder="1" applyAlignment="1">
      <alignment horizontal="right" vertical="top"/>
    </xf>
    <xf numFmtId="0" fontId="28" fillId="3" borderId="16" xfId="8" applyFont="1" applyFill="1" applyBorder="1" applyAlignment="1">
      <alignment horizontal="center" wrapText="1"/>
    </xf>
    <xf numFmtId="0" fontId="28" fillId="3" borderId="16" xfId="8" applyFont="1" applyFill="1" applyBorder="1" applyAlignment="1">
      <alignment horizontal="right"/>
    </xf>
    <xf numFmtId="0" fontId="28" fillId="3" borderId="20" xfId="8" applyFont="1" applyFill="1" applyBorder="1"/>
    <xf numFmtId="0" fontId="28" fillId="3" borderId="16" xfId="8" applyFont="1" applyFill="1" applyBorder="1"/>
    <xf numFmtId="0" fontId="2" fillId="3" borderId="9" xfId="8" applyFont="1" applyFill="1" applyBorder="1" applyAlignment="1">
      <alignment horizontal="right"/>
    </xf>
    <xf numFmtId="0" fontId="30" fillId="6" borderId="0" xfId="8" applyFont="1" applyFill="1" applyBorder="1" applyAlignment="1">
      <alignment horizontal="left"/>
    </xf>
    <xf numFmtId="0" fontId="2" fillId="6" borderId="0" xfId="8" applyFont="1" applyFill="1" applyBorder="1" applyAlignment="1">
      <alignment horizontal="center"/>
    </xf>
    <xf numFmtId="0" fontId="16" fillId="6" borderId="0" xfId="8" applyFont="1" applyFill="1" applyBorder="1"/>
    <xf numFmtId="0" fontId="2" fillId="6" borderId="19" xfId="8" applyFont="1" applyFill="1" applyBorder="1"/>
    <xf numFmtId="0" fontId="2" fillId="6" borderId="0" xfId="8" applyFont="1" applyFill="1" applyBorder="1"/>
    <xf numFmtId="0" fontId="16" fillId="3" borderId="9" xfId="8" applyFont="1" applyFill="1" applyBorder="1"/>
    <xf numFmtId="0" fontId="30" fillId="6" borderId="0" xfId="8" quotePrefix="1" applyFont="1" applyFill="1" applyBorder="1" applyAlignment="1">
      <alignment horizontal="left"/>
    </xf>
    <xf numFmtId="0" fontId="28" fillId="6" borderId="19" xfId="8" applyFont="1" applyFill="1" applyBorder="1"/>
    <xf numFmtId="0" fontId="28" fillId="3" borderId="8" xfId="8" applyFont="1" applyFill="1" applyBorder="1" applyAlignment="1">
      <alignment vertical="center"/>
    </xf>
    <xf numFmtId="0" fontId="28" fillId="3" borderId="0" xfId="8" applyFont="1" applyFill="1" applyBorder="1" applyAlignment="1">
      <alignment horizontal="left" vertical="center"/>
    </xf>
    <xf numFmtId="0" fontId="28" fillId="3" borderId="19" xfId="8" applyFont="1" applyFill="1" applyBorder="1"/>
    <xf numFmtId="0" fontId="16" fillId="3" borderId="9" xfId="8" applyFont="1" applyFill="1" applyBorder="1" applyAlignment="1">
      <alignment vertical="center"/>
    </xf>
    <xf numFmtId="0" fontId="28" fillId="3" borderId="0" xfId="8" applyFont="1" applyFill="1" applyBorder="1" applyAlignment="1">
      <alignment vertical="center" wrapText="1"/>
    </xf>
    <xf numFmtId="0" fontId="28" fillId="6" borderId="0" xfId="8" applyFont="1" applyFill="1" applyBorder="1" applyAlignment="1">
      <alignment horizontal="left" vertical="center"/>
    </xf>
    <xf numFmtId="0" fontId="28" fillId="6" borderId="2" xfId="8" applyFont="1" applyFill="1" applyBorder="1" applyAlignment="1">
      <alignment horizontal="left" vertical="center"/>
    </xf>
    <xf numFmtId="0" fontId="28" fillId="6" borderId="2" xfId="8" applyFont="1" applyFill="1" applyBorder="1" applyAlignment="1">
      <alignment vertical="center"/>
    </xf>
    <xf numFmtId="0" fontId="16" fillId="6" borderId="2" xfId="8" applyFont="1" applyFill="1" applyBorder="1" applyAlignment="1">
      <alignment horizontal="right" vertical="center"/>
    </xf>
    <xf numFmtId="0" fontId="16" fillId="3" borderId="21" xfId="8" applyFont="1" applyFill="1" applyBorder="1" applyAlignment="1">
      <alignment vertical="center"/>
    </xf>
    <xf numFmtId="0" fontId="28" fillId="3" borderId="8" xfId="8" applyFont="1" applyFill="1" applyBorder="1"/>
    <xf numFmtId="0" fontId="30" fillId="3" borderId="13" xfId="8" quotePrefix="1" applyFont="1" applyFill="1" applyBorder="1" applyAlignment="1">
      <alignment horizontal="left"/>
    </xf>
    <xf numFmtId="0" fontId="30" fillId="3" borderId="13" xfId="8" applyFont="1" applyFill="1" applyBorder="1"/>
    <xf numFmtId="0" fontId="28" fillId="3" borderId="13" xfId="8" applyFont="1" applyFill="1" applyBorder="1" applyAlignment="1">
      <alignment horizontal="right"/>
    </xf>
    <xf numFmtId="0" fontId="16" fillId="3" borderId="13" xfId="8" applyFont="1" applyFill="1" applyBorder="1" applyAlignment="1">
      <alignment horizontal="right"/>
    </xf>
    <xf numFmtId="0" fontId="28" fillId="3" borderId="13" xfId="8" applyFont="1" applyFill="1" applyBorder="1"/>
    <xf numFmtId="0" fontId="16" fillId="3" borderId="22" xfId="8" applyFont="1" applyFill="1" applyBorder="1"/>
    <xf numFmtId="0" fontId="30" fillId="3" borderId="2" xfId="8" quotePrefix="1" applyFont="1" applyFill="1" applyBorder="1" applyAlignment="1">
      <alignment horizontal="left"/>
    </xf>
    <xf numFmtId="0" fontId="30" fillId="3" borderId="2" xfId="8" applyFont="1" applyFill="1" applyBorder="1"/>
    <xf numFmtId="0" fontId="16" fillId="3" borderId="2" xfId="8" applyFont="1" applyFill="1" applyBorder="1" applyAlignment="1">
      <alignment horizontal="right"/>
    </xf>
    <xf numFmtId="0" fontId="28" fillId="3" borderId="2" xfId="8" applyFont="1" applyFill="1" applyBorder="1" applyAlignment="1">
      <alignment horizontal="right"/>
    </xf>
    <xf numFmtId="0" fontId="28" fillId="3" borderId="2" xfId="8" applyFont="1" applyFill="1" applyBorder="1"/>
    <xf numFmtId="0" fontId="16" fillId="3" borderId="21" xfId="8" applyFont="1" applyFill="1" applyBorder="1"/>
    <xf numFmtId="0" fontId="36" fillId="6" borderId="0" xfId="8" applyFont="1" applyFill="1" applyBorder="1" applyAlignment="1">
      <alignment horizontal="right" vertical="center"/>
    </xf>
    <xf numFmtId="0" fontId="37" fillId="6" borderId="19" xfId="8" applyFont="1" applyFill="1" applyBorder="1"/>
    <xf numFmtId="0" fontId="37" fillId="6" borderId="0" xfId="8" applyFont="1" applyFill="1" applyBorder="1"/>
    <xf numFmtId="0" fontId="37" fillId="6" borderId="0" xfId="8" applyFont="1" applyFill="1" applyBorder="1" applyAlignment="1">
      <alignment vertical="center"/>
    </xf>
    <xf numFmtId="0" fontId="36" fillId="3" borderId="0" xfId="8" applyFont="1" applyFill="1" applyBorder="1" applyAlignment="1">
      <alignment horizontal="right" vertical="center"/>
    </xf>
    <xf numFmtId="0" fontId="37" fillId="3" borderId="19" xfId="8" applyFont="1" applyFill="1" applyBorder="1"/>
    <xf numFmtId="0" fontId="37" fillId="3" borderId="0" xfId="8" applyFont="1" applyFill="1" applyBorder="1"/>
    <xf numFmtId="0" fontId="37" fillId="3" borderId="0" xfId="8" applyFont="1" applyFill="1" applyBorder="1" applyAlignment="1">
      <alignment vertical="center"/>
    </xf>
    <xf numFmtId="0" fontId="37" fillId="3" borderId="13" xfId="8" applyFont="1" applyFill="1" applyBorder="1" applyAlignment="1">
      <alignment horizontal="right"/>
    </xf>
    <xf numFmtId="0" fontId="36" fillId="3" borderId="13" xfId="8" applyFont="1" applyFill="1" applyBorder="1" applyAlignment="1">
      <alignment horizontal="right"/>
    </xf>
    <xf numFmtId="0" fontId="37" fillId="3" borderId="13" xfId="8" applyFont="1" applyFill="1" applyBorder="1"/>
    <xf numFmtId="0" fontId="30" fillId="3" borderId="16" xfId="8" quotePrefix="1" applyFont="1" applyFill="1" applyBorder="1" applyAlignment="1">
      <alignment horizontal="left"/>
    </xf>
    <xf numFmtId="0" fontId="30" fillId="3" borderId="16" xfId="8" applyFont="1" applyFill="1" applyBorder="1"/>
    <xf numFmtId="3" fontId="37" fillId="3" borderId="16" xfId="8" applyNumberFormat="1" applyFont="1" applyFill="1" applyBorder="1" applyAlignment="1">
      <alignment horizontal="right"/>
    </xf>
    <xf numFmtId="0" fontId="36" fillId="3" borderId="16" xfId="8" applyFont="1" applyFill="1" applyBorder="1" applyAlignment="1">
      <alignment horizontal="right"/>
    </xf>
    <xf numFmtId="0" fontId="37" fillId="3" borderId="16" xfId="8" applyFont="1" applyFill="1" applyBorder="1" applyAlignment="1">
      <alignment horizontal="right"/>
    </xf>
    <xf numFmtId="0" fontId="37" fillId="3" borderId="20" xfId="8" applyFont="1" applyFill="1" applyBorder="1"/>
    <xf numFmtId="0" fontId="37" fillId="3" borderId="16" xfId="8" applyFont="1" applyFill="1" applyBorder="1"/>
    <xf numFmtId="0" fontId="28" fillId="3" borderId="0" xfId="8" applyFont="1" applyFill="1" applyBorder="1" applyAlignment="1">
      <alignment horizontal="left"/>
    </xf>
    <xf numFmtId="0" fontId="29" fillId="3" borderId="0" xfId="8" applyFont="1" applyFill="1" applyBorder="1" applyAlignment="1">
      <alignment horizontal="left"/>
    </xf>
    <xf numFmtId="0" fontId="28" fillId="3" borderId="9" xfId="8" applyFont="1" applyFill="1" applyBorder="1"/>
    <xf numFmtId="0" fontId="28" fillId="3" borderId="10" xfId="8" applyFont="1" applyFill="1" applyBorder="1"/>
    <xf numFmtId="0" fontId="28" fillId="3" borderId="11" xfId="8" applyFont="1" applyFill="1" applyBorder="1" applyAlignment="1">
      <alignment horizontal="left"/>
    </xf>
    <xf numFmtId="0" fontId="16" fillId="3" borderId="12" xfId="8" applyFont="1" applyFill="1" applyBorder="1"/>
    <xf numFmtId="0" fontId="14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5" fillId="3" borderId="2" xfId="8" applyFont="1" applyFill="1" applyBorder="1" applyAlignment="1">
      <alignment horizontal="center"/>
    </xf>
    <xf numFmtId="0" fontId="28" fillId="6" borderId="0" xfId="8" applyFont="1" applyFill="1" applyBorder="1" applyAlignment="1">
      <alignment horizontal="left" wrapText="1"/>
    </xf>
    <xf numFmtId="0" fontId="28" fillId="3" borderId="0" xfId="8" applyFont="1" applyFill="1" applyBorder="1" applyAlignment="1">
      <alignment horizontal="left" vertical="center" wrapText="1"/>
    </xf>
    <xf numFmtId="0" fontId="14" fillId="3" borderId="0" xfId="2" applyFont="1" applyFill="1" applyBorder="1" applyAlignment="1">
      <alignment horizontal="left" wrapText="1"/>
    </xf>
  </cellXfs>
  <cellStyles count="29">
    <cellStyle name="Comma 2" xfId="4"/>
    <cellStyle name="Comma 3" xfId="5"/>
    <cellStyle name="Currency 2" xfId="6"/>
    <cellStyle name="Currency 3" xfId="7"/>
    <cellStyle name="Currency 4" xfId="20"/>
    <cellStyle name="Normal" xfId="0" builtinId="0"/>
    <cellStyle name="Normal 2" xfId="8"/>
    <cellStyle name="Normal 2 2" xfId="3"/>
    <cellStyle name="Normal 2 2 2" xfId="26"/>
    <cellStyle name="Normal 2 2 3" xfId="27"/>
    <cellStyle name="Normal 2 3" xfId="9"/>
    <cellStyle name="Normal 2 4" xfId="10"/>
    <cellStyle name="Normal 2 5" xfId="24"/>
    <cellStyle name="Normal 2 6" xfId="25"/>
    <cellStyle name="Normal 3" xfId="11"/>
    <cellStyle name="Normal 3 2" xfId="12"/>
    <cellStyle name="Normal 3 2 2" xfId="13"/>
    <cellStyle name="Normal 3 3 2" xfId="28"/>
    <cellStyle name="Normal 4" xfId="14"/>
    <cellStyle name="Normal 4 2" xfId="15"/>
    <cellStyle name="Normal 4 3" xfId="2"/>
    <cellStyle name="Normal 5" xfId="16"/>
    <cellStyle name="Normal 6" xfId="17"/>
    <cellStyle name="Normal 7" xfId="21"/>
    <cellStyle name="Normal 8" xfId="22"/>
    <cellStyle name="Normal 9" xfId="23"/>
    <cellStyle name="Normal_Section 3" xfId="1"/>
    <cellStyle name="Percent 2" xfId="18"/>
    <cellStyle name="Percent 3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4FC33"/>
      <rgbColor rgb="000000FF"/>
      <rgbColor rgb="00EAE400"/>
      <rgbColor rgb="00FF00FF"/>
      <rgbColor rgb="0000FFFF"/>
      <rgbColor rgb="00FFD9D9"/>
      <rgbColor rgb="00008000"/>
      <rgbColor rgb="00000080"/>
      <rgbColor rgb="00808000"/>
      <rgbColor rgb="00800080"/>
      <rgbColor rgb="00008080"/>
      <rgbColor rgb="00C9C9C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00FF"/>
      <rgbColor rgb="00CCFFFF"/>
      <rgbColor rgb="00CCFFCC"/>
      <rgbColor rgb="00FFFFB7"/>
      <rgbColor rgb="00D5EAFF"/>
      <rgbColor rgb="00FFC5FF"/>
      <rgbColor rgb="00E6CDFF"/>
      <rgbColor rgb="00FFC993"/>
      <rgbColor rgb="003366FF"/>
      <rgbColor rgb="0033CCCC"/>
      <rgbColor rgb="00D2F2D7"/>
      <rgbColor rgb="00FF8205"/>
      <rgbColor rgb="00FF9900"/>
      <rgbColor rgb="00FF6600"/>
      <rgbColor rgb="00666699"/>
      <rgbColor rgb="00868686"/>
      <rgbColor rgb="00003366"/>
      <rgbColor rgb="0028903A"/>
      <rgbColor rgb="00003300"/>
      <rgbColor rgb="00333300"/>
      <rgbColor rgb="00993300"/>
      <rgbColor rgb="009225FF"/>
      <rgbColor rgb="00333399"/>
      <rgbColor rgb="00333333"/>
    </indexedColors>
    <mruColors>
      <color rgb="FF00FFFF"/>
      <color rgb="FFFEE293"/>
      <color rgb="FF04D6EC"/>
      <color rgb="FFFF00FF"/>
      <color rgb="FF0000FF"/>
      <color rgb="FFB9FFB9"/>
      <color rgb="FF993300"/>
      <color rgb="FF996633"/>
      <color rgb="FF00FF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NavAcc">
  <a:themeElements>
    <a:clrScheme name="NavAcc">
      <a:dk1>
        <a:srgbClr val="000000"/>
      </a:dk1>
      <a:lt1>
        <a:srgbClr val="FFFFFF"/>
      </a:lt1>
      <a:dk2>
        <a:srgbClr val="969696"/>
      </a:dk2>
      <a:lt2>
        <a:srgbClr val="FFFFCC"/>
      </a:lt2>
      <a:accent1>
        <a:srgbClr val="C00000"/>
      </a:accent1>
      <a:accent2>
        <a:srgbClr val="0033CC"/>
      </a:accent2>
      <a:accent3>
        <a:srgbClr val="CCECFF"/>
      </a:accent3>
      <a:accent4>
        <a:srgbClr val="FF6600"/>
      </a:accent4>
      <a:accent5>
        <a:srgbClr val="CC99FF"/>
      </a:accent5>
      <a:accent6>
        <a:srgbClr val="008000"/>
      </a:accent6>
      <a:hlink>
        <a:srgbClr val="0033CC"/>
      </a:hlink>
      <a:folHlink>
        <a:srgbClr val="0033CC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N52"/>
  <sheetViews>
    <sheetView workbookViewId="0"/>
  </sheetViews>
  <sheetFormatPr defaultColWidth="13.5546875" defaultRowHeight="13.2" x14ac:dyDescent="0.25"/>
  <cols>
    <col min="1" max="1" width="20.5546875" style="4" customWidth="1"/>
    <col min="2" max="2" width="1.44140625" style="2" customWidth="1"/>
    <col min="3" max="3" width="3.88671875" style="2" customWidth="1"/>
    <col min="4" max="4" width="4" style="2" customWidth="1"/>
    <col min="5" max="5" width="4.33203125" style="2" customWidth="1"/>
    <col min="6" max="6" width="5.33203125" style="2" customWidth="1"/>
    <col min="7" max="7" width="36.88671875" style="2" customWidth="1"/>
    <col min="8" max="8" width="6.6640625" style="17" customWidth="1"/>
    <col min="9" max="9" width="1.44140625" style="17" customWidth="1"/>
    <col min="10" max="10" width="7.109375" style="17" customWidth="1"/>
    <col min="11" max="13" width="1.44140625" style="17" customWidth="1"/>
    <col min="14" max="14" width="13.5546875" style="10"/>
    <col min="15" max="16384" width="13.5546875" style="1"/>
  </cols>
  <sheetData>
    <row r="1" spans="1:13" ht="15.6" x14ac:dyDescent="0.3">
      <c r="A1" s="9" t="s">
        <v>7</v>
      </c>
      <c r="B1" s="7"/>
      <c r="C1" s="5"/>
      <c r="D1" s="5"/>
      <c r="E1" s="5"/>
      <c r="F1" s="6"/>
      <c r="G1" s="7"/>
      <c r="H1" s="38"/>
      <c r="I1" s="38"/>
      <c r="J1" s="38"/>
      <c r="K1" s="38"/>
      <c r="L1" s="38"/>
      <c r="M1" s="38"/>
    </row>
    <row r="2" spans="1:13" ht="20.25" customHeight="1" x14ac:dyDescent="0.3">
      <c r="A2" s="13" t="s">
        <v>6</v>
      </c>
      <c r="B2" s="1"/>
      <c r="C2" s="5"/>
      <c r="D2" s="5"/>
      <c r="E2" s="5"/>
      <c r="F2" s="6"/>
      <c r="G2" s="7"/>
      <c r="H2" s="38"/>
      <c r="I2" s="38"/>
      <c r="J2" s="38"/>
      <c r="K2" s="38"/>
      <c r="L2" s="33"/>
      <c r="M2" s="10"/>
    </row>
    <row r="3" spans="1:13" ht="15.6" customHeight="1" x14ac:dyDescent="0.3">
      <c r="B3" s="7"/>
      <c r="C3" s="3"/>
      <c r="D3" s="8"/>
      <c r="E3" s="8"/>
      <c r="F3" s="8"/>
      <c r="G3" s="8"/>
      <c r="H3" s="38"/>
      <c r="I3" s="38"/>
      <c r="J3" s="38"/>
      <c r="K3" s="38"/>
      <c r="L3" s="38"/>
      <c r="M3" s="38"/>
    </row>
    <row r="4" spans="1:13" ht="15.6" customHeight="1" thickBot="1" x14ac:dyDescent="0.35">
      <c r="B4" s="7"/>
      <c r="C4" s="3"/>
      <c r="D4" s="8"/>
      <c r="E4" s="8"/>
      <c r="F4" s="8"/>
      <c r="G4" s="8"/>
      <c r="H4" s="38"/>
      <c r="I4" s="38"/>
      <c r="J4" s="38"/>
      <c r="K4" s="38"/>
      <c r="L4" s="38"/>
      <c r="M4" s="38"/>
    </row>
    <row r="5" spans="1:13" ht="8.25" customHeight="1" thickTop="1" x14ac:dyDescent="0.25">
      <c r="B5" s="18"/>
      <c r="C5" s="19"/>
      <c r="D5" s="19"/>
      <c r="E5" s="19"/>
      <c r="F5" s="19"/>
      <c r="G5" s="19"/>
      <c r="H5" s="39"/>
      <c r="I5" s="39"/>
      <c r="J5" s="39"/>
      <c r="K5" s="40"/>
    </row>
    <row r="6" spans="1:13" ht="15.75" customHeight="1" x14ac:dyDescent="0.25">
      <c r="B6" s="54"/>
      <c r="C6" s="272" t="e">
        <f>#REF!</f>
        <v>#REF!</v>
      </c>
      <c r="D6" s="272"/>
      <c r="E6" s="272"/>
      <c r="F6" s="272"/>
      <c r="G6" s="272"/>
      <c r="H6" s="272"/>
      <c r="I6" s="272"/>
      <c r="J6" s="272"/>
      <c r="K6" s="55"/>
      <c r="L6" s="38"/>
      <c r="M6" s="38"/>
    </row>
    <row r="7" spans="1:13" ht="15.75" customHeight="1" x14ac:dyDescent="0.25">
      <c r="B7" s="15"/>
      <c r="C7" s="272" t="e">
        <f>#REF!</f>
        <v>#REF!</v>
      </c>
      <c r="D7" s="272"/>
      <c r="E7" s="272"/>
      <c r="F7" s="272"/>
      <c r="G7" s="272"/>
      <c r="H7" s="272"/>
      <c r="I7" s="272"/>
      <c r="J7" s="272"/>
      <c r="K7" s="16"/>
    </row>
    <row r="8" spans="1:13" ht="7.5" customHeight="1" x14ac:dyDescent="0.3">
      <c r="B8" s="15"/>
      <c r="C8" s="273"/>
      <c r="D8" s="273"/>
      <c r="E8" s="273"/>
      <c r="F8" s="273"/>
      <c r="G8" s="273"/>
      <c r="H8" s="273"/>
      <c r="I8" s="37"/>
      <c r="J8" s="37"/>
      <c r="K8" s="16"/>
    </row>
    <row r="9" spans="1:13" ht="15.6" x14ac:dyDescent="0.3">
      <c r="B9" s="15"/>
      <c r="C9" s="53" t="e">
        <f>CONCATENATE("For years ended ",#REF!)</f>
        <v>#REF!</v>
      </c>
      <c r="D9" s="37"/>
      <c r="E9" s="37"/>
      <c r="F9" s="37"/>
      <c r="G9" s="37"/>
      <c r="H9" s="37"/>
      <c r="I9" s="37"/>
      <c r="J9" s="37"/>
      <c r="K9" s="16"/>
    </row>
    <row r="10" spans="1:13" ht="18.75" customHeight="1" x14ac:dyDescent="0.25">
      <c r="B10" s="15"/>
      <c r="C10" s="56" t="e">
        <f>#REF!</f>
        <v>#REF!</v>
      </c>
      <c r="D10" s="27"/>
      <c r="E10" s="27"/>
      <c r="F10" s="27"/>
      <c r="G10" s="27"/>
      <c r="H10" s="57" t="e">
        <f>#REF!</f>
        <v>#REF!</v>
      </c>
      <c r="I10" s="58"/>
      <c r="J10" s="57" t="e">
        <f>#REF!</f>
        <v>#REF!</v>
      </c>
      <c r="K10" s="16"/>
    </row>
    <row r="11" spans="1:13" ht="18" customHeight="1" x14ac:dyDescent="0.25">
      <c r="B11" s="15"/>
      <c r="C11" s="35" t="e">
        <f>#REF!</f>
        <v>#REF!</v>
      </c>
      <c r="D11" s="27"/>
      <c r="E11" s="27"/>
      <c r="F11" s="27"/>
      <c r="G11" s="27"/>
      <c r="H11" s="58"/>
      <c r="I11" s="58"/>
      <c r="J11" s="58"/>
      <c r="K11" s="16"/>
    </row>
    <row r="12" spans="1:13" ht="12.75" customHeight="1" x14ac:dyDescent="0.25">
      <c r="B12" s="15"/>
      <c r="C12" s="27"/>
      <c r="D12" s="27" t="e">
        <f>#REF!</f>
        <v>#REF!</v>
      </c>
      <c r="E12" s="27"/>
      <c r="F12" s="27"/>
      <c r="G12" s="27"/>
      <c r="H12" s="59" t="e">
        <f>#REF!</f>
        <v>#REF!</v>
      </c>
      <c r="I12" s="59" t="e">
        <f>#REF!</f>
        <v>#REF!</v>
      </c>
      <c r="J12" s="59" t="e">
        <f>#REF!</f>
        <v>#REF!</v>
      </c>
      <c r="K12" s="16"/>
    </row>
    <row r="13" spans="1:13" ht="12.75" customHeight="1" x14ac:dyDescent="0.25">
      <c r="B13" s="15"/>
      <c r="C13" s="27"/>
      <c r="D13" s="27" t="e">
        <f>#REF!</f>
        <v>#REF!</v>
      </c>
      <c r="E13" s="27"/>
      <c r="F13" s="27"/>
      <c r="G13" s="27"/>
      <c r="H13" s="46"/>
      <c r="I13" s="28"/>
      <c r="J13" s="46"/>
      <c r="K13" s="16"/>
    </row>
    <row r="14" spans="1:13" ht="12.75" customHeight="1" x14ac:dyDescent="0.25">
      <c r="B14" s="15"/>
      <c r="C14" s="27"/>
      <c r="D14" s="27"/>
      <c r="E14" s="27" t="e">
        <f>#REF!</f>
        <v>#REF!</v>
      </c>
      <c r="F14" s="27"/>
      <c r="G14" s="27"/>
      <c r="H14" s="29" t="e">
        <f>#REF!</f>
        <v>#REF!</v>
      </c>
      <c r="I14" s="28" t="e">
        <f>#REF!</f>
        <v>#REF!</v>
      </c>
      <c r="J14" s="29" t="e">
        <f>#REF!</f>
        <v>#REF!</v>
      </c>
      <c r="K14" s="16"/>
    </row>
    <row r="15" spans="1:13" s="11" customFormat="1" ht="12.75" hidden="1" customHeight="1" x14ac:dyDescent="0.25">
      <c r="A15" s="14"/>
      <c r="B15" s="47"/>
      <c r="C15" s="27"/>
      <c r="D15" s="27"/>
      <c r="E15" s="27" t="e">
        <f>#REF!</f>
        <v>#REF!</v>
      </c>
      <c r="F15" s="27"/>
      <c r="G15" s="27"/>
      <c r="H15" s="29" t="e">
        <f>#REF!</f>
        <v>#REF!</v>
      </c>
      <c r="I15" s="28" t="e">
        <f>#REF!</f>
        <v>#REF!</v>
      </c>
      <c r="J15" s="29" t="e">
        <f>#REF!</f>
        <v>#REF!</v>
      </c>
      <c r="K15" s="48"/>
      <c r="L15" s="12"/>
      <c r="M15" s="12"/>
    </row>
    <row r="16" spans="1:13" s="11" customFormat="1" ht="12.75" hidden="1" customHeight="1" x14ac:dyDescent="0.25">
      <c r="A16" s="14"/>
      <c r="B16" s="47"/>
      <c r="C16" s="27"/>
      <c r="D16" s="27"/>
      <c r="E16" s="27" t="e">
        <f>#REF!</f>
        <v>#REF!</v>
      </c>
      <c r="F16" s="27"/>
      <c r="G16" s="27"/>
      <c r="H16" s="29" t="e">
        <f>#REF!</f>
        <v>#REF!</v>
      </c>
      <c r="I16" s="28" t="e">
        <f>#REF!</f>
        <v>#REF!</v>
      </c>
      <c r="J16" s="29" t="e">
        <f>#REF!</f>
        <v>#REF!</v>
      </c>
      <c r="K16" s="48"/>
      <c r="L16" s="12"/>
      <c r="M16" s="12"/>
    </row>
    <row r="17" spans="1:13" s="11" customFormat="1" ht="12.75" hidden="1" customHeight="1" x14ac:dyDescent="0.25">
      <c r="A17" s="14"/>
      <c r="B17" s="47"/>
      <c r="C17" s="27"/>
      <c r="D17" s="27"/>
      <c r="E17" s="27" t="e">
        <f>#REF!</f>
        <v>#REF!</v>
      </c>
      <c r="F17" s="27"/>
      <c r="G17" s="27"/>
      <c r="H17" s="46" t="e">
        <f>#REF!</f>
        <v>#REF!</v>
      </c>
      <c r="I17" s="28" t="e">
        <f>#REF!</f>
        <v>#REF!</v>
      </c>
      <c r="J17" s="46" t="e">
        <f>#REF!</f>
        <v>#REF!</v>
      </c>
      <c r="K17" s="48"/>
      <c r="L17" s="12"/>
      <c r="M17" s="12"/>
    </row>
    <row r="18" spans="1:13" s="11" customFormat="1" ht="12.75" hidden="1" customHeight="1" x14ac:dyDescent="0.25">
      <c r="A18" s="14"/>
      <c r="B18" s="47"/>
      <c r="C18" s="27"/>
      <c r="D18" s="27"/>
      <c r="E18" s="27" t="e">
        <f>#REF!</f>
        <v>#REF!</v>
      </c>
      <c r="F18" s="27"/>
      <c r="G18" s="27"/>
      <c r="H18" s="46" t="e">
        <f>#REF!</f>
        <v>#REF!</v>
      </c>
      <c r="I18" s="28" t="e">
        <f>#REF!</f>
        <v>#REF!</v>
      </c>
      <c r="J18" s="46" t="e">
        <f>#REF!</f>
        <v>#REF!</v>
      </c>
      <c r="K18" s="48"/>
      <c r="L18" s="12"/>
      <c r="M18" s="12"/>
    </row>
    <row r="19" spans="1:13" s="11" customFormat="1" ht="12.75" hidden="1" customHeight="1" x14ac:dyDescent="0.25">
      <c r="A19" s="14"/>
      <c r="B19" s="47"/>
      <c r="C19" s="27"/>
      <c r="D19" s="25"/>
      <c r="E19" s="27" t="e">
        <f>#REF!</f>
        <v>#REF!</v>
      </c>
      <c r="F19" s="27"/>
      <c r="G19" s="27"/>
      <c r="H19" s="29" t="e">
        <f>#REF!</f>
        <v>#REF!</v>
      </c>
      <c r="I19" s="28" t="e">
        <f>#REF!</f>
        <v>#REF!</v>
      </c>
      <c r="J19" s="29" t="e">
        <f>#REF!</f>
        <v>#REF!</v>
      </c>
      <c r="K19" s="48"/>
      <c r="L19" s="12"/>
      <c r="M19" s="12"/>
    </row>
    <row r="20" spans="1:13" s="11" customFormat="1" ht="12.75" hidden="1" customHeight="1" x14ac:dyDescent="0.25">
      <c r="A20" s="14"/>
      <c r="B20" s="47"/>
      <c r="C20" s="27"/>
      <c r="D20" s="25"/>
      <c r="E20" s="27" t="e">
        <f>#REF!</f>
        <v>#REF!</v>
      </c>
      <c r="F20" s="27"/>
      <c r="G20" s="27"/>
      <c r="H20" s="29" t="e">
        <f>#REF!</f>
        <v>#REF!</v>
      </c>
      <c r="I20" s="28" t="e">
        <f>#REF!</f>
        <v>#REF!</v>
      </c>
      <c r="J20" s="29" t="e">
        <f>#REF!</f>
        <v>#REF!</v>
      </c>
      <c r="K20" s="48"/>
      <c r="L20" s="12"/>
      <c r="M20" s="12"/>
    </row>
    <row r="21" spans="1:13" ht="12.75" customHeight="1" x14ac:dyDescent="0.25">
      <c r="B21" s="15"/>
      <c r="C21" s="27"/>
      <c r="D21" s="27"/>
      <c r="E21" s="27" t="e">
        <f>#REF!</f>
        <v>#REF!</v>
      </c>
      <c r="F21" s="27"/>
      <c r="G21" s="27"/>
      <c r="H21" s="46" t="e">
        <f>SUM(H15:H20)</f>
        <v>#REF!</v>
      </c>
      <c r="I21" s="28" t="e">
        <f>#REF!</f>
        <v>#REF!</v>
      </c>
      <c r="J21" s="46" t="e">
        <f>SUM(J15:J20)</f>
        <v>#REF!</v>
      </c>
      <c r="K21" s="16"/>
    </row>
    <row r="22" spans="1:13" ht="12.75" customHeight="1" x14ac:dyDescent="0.25">
      <c r="B22" s="15"/>
      <c r="C22" s="27"/>
      <c r="D22" s="27"/>
      <c r="E22" s="21"/>
      <c r="F22" s="27" t="e">
        <f>#REF!</f>
        <v>#REF!</v>
      </c>
      <c r="G22" s="27"/>
      <c r="H22" s="36" t="e">
        <f>#REF!</f>
        <v>#REF!</v>
      </c>
      <c r="I22" s="28" t="e">
        <f>#REF!</f>
        <v>#REF!</v>
      </c>
      <c r="J22" s="36" t="e">
        <f>#REF!</f>
        <v>#REF!</v>
      </c>
      <c r="K22" s="16"/>
    </row>
    <row r="23" spans="1:13" s="51" customFormat="1" ht="12.75" hidden="1" customHeight="1" x14ac:dyDescent="0.25">
      <c r="A23" s="41"/>
      <c r="B23" s="49"/>
      <c r="C23" s="27"/>
      <c r="D23" s="27" t="e">
        <f>#REF!</f>
        <v>#REF!</v>
      </c>
      <c r="E23" s="27"/>
      <c r="F23" s="27"/>
      <c r="G23" s="27"/>
      <c r="H23" s="29" t="e">
        <f>#REF!</f>
        <v>#REF!</v>
      </c>
      <c r="I23" s="28" t="e">
        <f>#REF!</f>
        <v>#REF!</v>
      </c>
      <c r="J23" s="29" t="e">
        <f>#REF!</f>
        <v>#REF!</v>
      </c>
      <c r="K23" s="50"/>
      <c r="L23" s="42"/>
      <c r="M23" s="42"/>
    </row>
    <row r="24" spans="1:13" s="11" customFormat="1" ht="12.75" hidden="1" customHeight="1" x14ac:dyDescent="0.25">
      <c r="A24" s="14"/>
      <c r="B24" s="47"/>
      <c r="C24" s="27"/>
      <c r="D24" s="27" t="e">
        <f>#REF!</f>
        <v>#REF!</v>
      </c>
      <c r="E24" s="27"/>
      <c r="F24" s="27"/>
      <c r="G24" s="27"/>
      <c r="H24" s="29" t="e">
        <f>#REF!</f>
        <v>#REF!</v>
      </c>
      <c r="I24" s="28" t="e">
        <f>#REF!</f>
        <v>#REF!</v>
      </c>
      <c r="J24" s="29" t="e">
        <f>#REF!</f>
        <v>#REF!</v>
      </c>
      <c r="K24" s="48"/>
      <c r="L24" s="12"/>
      <c r="M24" s="12"/>
    </row>
    <row r="25" spans="1:13" s="11" customFormat="1" ht="12.75" hidden="1" customHeight="1" x14ac:dyDescent="0.25">
      <c r="A25" s="14"/>
      <c r="B25" s="47"/>
      <c r="C25" s="27"/>
      <c r="D25" s="27" t="e">
        <f>#REF!</f>
        <v>#REF!</v>
      </c>
      <c r="E25" s="27"/>
      <c r="F25" s="27"/>
      <c r="G25" s="27"/>
      <c r="H25" s="29" t="e">
        <f>#REF!</f>
        <v>#REF!</v>
      </c>
      <c r="I25" s="28" t="e">
        <f>#REF!</f>
        <v>#REF!</v>
      </c>
      <c r="J25" s="29" t="e">
        <f>#REF!</f>
        <v>#REF!</v>
      </c>
      <c r="K25" s="48"/>
      <c r="L25" s="12"/>
      <c r="M25" s="12"/>
    </row>
    <row r="26" spans="1:13" s="11" customFormat="1" ht="12.75" hidden="1" customHeight="1" x14ac:dyDescent="0.25">
      <c r="A26" s="14"/>
      <c r="B26" s="47"/>
      <c r="C26" s="27"/>
      <c r="D26" s="27" t="e">
        <f>#REF!</f>
        <v>#REF!</v>
      </c>
      <c r="E26" s="27"/>
      <c r="F26" s="27"/>
      <c r="G26" s="27"/>
      <c r="H26" s="29" t="e">
        <f>#REF!</f>
        <v>#REF!</v>
      </c>
      <c r="I26" s="28" t="e">
        <f>#REF!</f>
        <v>#REF!</v>
      </c>
      <c r="J26" s="29" t="e">
        <f>#REF!</f>
        <v>#REF!</v>
      </c>
      <c r="K26" s="48"/>
      <c r="L26" s="12"/>
      <c r="M26" s="12"/>
    </row>
    <row r="27" spans="1:13" s="11" customFormat="1" ht="12.75" hidden="1" customHeight="1" x14ac:dyDescent="0.25">
      <c r="A27" s="14"/>
      <c r="B27" s="47"/>
      <c r="C27" s="27"/>
      <c r="D27" s="27" t="e">
        <f>#REF!</f>
        <v>#REF!</v>
      </c>
      <c r="E27" s="27"/>
      <c r="F27" s="27"/>
      <c r="G27" s="27"/>
      <c r="H27" s="29" t="e">
        <f>#REF!</f>
        <v>#REF!</v>
      </c>
      <c r="I27" s="28" t="e">
        <f>#REF!</f>
        <v>#REF!</v>
      </c>
      <c r="J27" s="29" t="e">
        <f>#REF!</f>
        <v>#REF!</v>
      </c>
      <c r="K27" s="48"/>
      <c r="L27" s="12"/>
      <c r="M27" s="12"/>
    </row>
    <row r="28" spans="1:13" ht="12.75" customHeight="1" x14ac:dyDescent="0.25">
      <c r="B28" s="15"/>
      <c r="C28" s="27"/>
      <c r="D28" s="27" t="e">
        <f>#REF!</f>
        <v>#REF!</v>
      </c>
      <c r="E28" s="27"/>
      <c r="F28" s="27"/>
      <c r="G28" s="27"/>
      <c r="H28" s="29" t="e">
        <f>SUM(H24:H27)</f>
        <v>#REF!</v>
      </c>
      <c r="I28" s="28" t="e">
        <f>#REF!</f>
        <v>#REF!</v>
      </c>
      <c r="J28" s="29" t="e">
        <f>SUM(J24:J27)</f>
        <v>#REF!</v>
      </c>
      <c r="K28" s="16"/>
    </row>
    <row r="29" spans="1:13" ht="12.75" customHeight="1" x14ac:dyDescent="0.25">
      <c r="B29" s="15"/>
      <c r="C29" s="27" t="e">
        <f>#REF!</f>
        <v>#REF!</v>
      </c>
      <c r="D29" s="27"/>
      <c r="E29" s="27"/>
      <c r="F29" s="27"/>
      <c r="G29" s="27"/>
      <c r="H29" s="36" t="e">
        <f>#REF!</f>
        <v>#REF!</v>
      </c>
      <c r="I29" s="28" t="e">
        <f>#REF!</f>
        <v>#REF!</v>
      </c>
      <c r="J29" s="36" t="e">
        <f>#REF!</f>
        <v>#REF!</v>
      </c>
      <c r="K29" s="16"/>
    </row>
    <row r="30" spans="1:13" ht="12.75" customHeight="1" x14ac:dyDescent="0.25">
      <c r="B30" s="15"/>
      <c r="C30" s="35" t="e">
        <f>#REF!</f>
        <v>#REF!</v>
      </c>
      <c r="D30" s="27"/>
      <c r="E30" s="27"/>
      <c r="F30" s="27"/>
      <c r="G30" s="27"/>
      <c r="H30" s="29"/>
      <c r="I30" s="28"/>
      <c r="J30" s="29"/>
      <c r="K30" s="16"/>
    </row>
    <row r="31" spans="1:13" ht="12.75" customHeight="1" x14ac:dyDescent="0.25">
      <c r="B31" s="15"/>
      <c r="C31" s="27"/>
      <c r="D31" s="27" t="e">
        <f>#REF!</f>
        <v>#REF!</v>
      </c>
      <c r="E31" s="27"/>
      <c r="F31" s="27"/>
      <c r="G31" s="27"/>
      <c r="H31" s="29" t="e">
        <f>#REF!</f>
        <v>#REF!</v>
      </c>
      <c r="I31" s="28" t="e">
        <f>#REF!</f>
        <v>#REF!</v>
      </c>
      <c r="J31" s="29" t="e">
        <f>#REF!</f>
        <v>#REF!</v>
      </c>
      <c r="K31" s="16"/>
    </row>
    <row r="32" spans="1:13" s="23" customFormat="1" ht="12.75" hidden="1" customHeight="1" x14ac:dyDescent="0.25">
      <c r="A32" s="22"/>
      <c r="B32" s="30"/>
      <c r="C32" s="27"/>
      <c r="D32" s="27" t="e">
        <f>#REF!</f>
        <v>#REF!</v>
      </c>
      <c r="E32" s="27"/>
      <c r="F32" s="27"/>
      <c r="G32" s="27"/>
      <c r="H32" s="29" t="e">
        <f>#REF!</f>
        <v>#REF!</v>
      </c>
      <c r="I32" s="28" t="e">
        <f>#REF!</f>
        <v>#REF!</v>
      </c>
      <c r="J32" s="29" t="e">
        <f>#REF!</f>
        <v>#REF!</v>
      </c>
      <c r="K32" s="31"/>
      <c r="L32" s="24"/>
      <c r="M32" s="24"/>
    </row>
    <row r="33" spans="1:13" s="11" customFormat="1" ht="12.75" hidden="1" customHeight="1" x14ac:dyDescent="0.25">
      <c r="A33" s="14"/>
      <c r="B33" s="47"/>
      <c r="C33" s="27"/>
      <c r="D33" s="32" t="e">
        <f>#REF!</f>
        <v>#REF!</v>
      </c>
      <c r="E33" s="27"/>
      <c r="F33" s="27"/>
      <c r="G33" s="27"/>
      <c r="H33" s="29" t="e">
        <f>#REF!</f>
        <v>#REF!</v>
      </c>
      <c r="I33" s="28" t="e">
        <f>#REF!</f>
        <v>#REF!</v>
      </c>
      <c r="J33" s="29" t="e">
        <f>#REF!</f>
        <v>#REF!</v>
      </c>
      <c r="K33" s="48"/>
      <c r="L33" s="12"/>
      <c r="M33" s="12"/>
    </row>
    <row r="34" spans="1:13" s="11" customFormat="1" ht="12.75" hidden="1" customHeight="1" x14ac:dyDescent="0.25">
      <c r="A34" s="14"/>
      <c r="B34" s="47"/>
      <c r="C34" s="27"/>
      <c r="D34" s="32" t="e">
        <f>#REF!</f>
        <v>#REF!</v>
      </c>
      <c r="E34" s="27"/>
      <c r="F34" s="27"/>
      <c r="G34" s="27"/>
      <c r="H34" s="29" t="e">
        <f>#REF!</f>
        <v>#REF!</v>
      </c>
      <c r="I34" s="28" t="e">
        <f>#REF!</f>
        <v>#REF!</v>
      </c>
      <c r="J34" s="29" t="e">
        <f>#REF!</f>
        <v>#REF!</v>
      </c>
      <c r="K34" s="48"/>
      <c r="L34" s="12"/>
      <c r="M34" s="12"/>
    </row>
    <row r="35" spans="1:13" s="11" customFormat="1" ht="12.75" hidden="1" customHeight="1" x14ac:dyDescent="0.25">
      <c r="A35" s="14"/>
      <c r="B35" s="47"/>
      <c r="C35" s="27"/>
      <c r="D35" s="32" t="e">
        <f>#REF!</f>
        <v>#REF!</v>
      </c>
      <c r="E35" s="27"/>
      <c r="F35" s="27"/>
      <c r="G35" s="27"/>
      <c r="H35" s="29" t="e">
        <f>#REF!</f>
        <v>#REF!</v>
      </c>
      <c r="I35" s="28" t="e">
        <f>#REF!</f>
        <v>#REF!</v>
      </c>
      <c r="J35" s="29" t="e">
        <f>#REF!</f>
        <v>#REF!</v>
      </c>
      <c r="K35" s="48"/>
      <c r="L35" s="12"/>
      <c r="M35" s="12"/>
    </row>
    <row r="36" spans="1:13" ht="12.75" customHeight="1" x14ac:dyDescent="0.25">
      <c r="B36" s="15"/>
      <c r="C36" s="27"/>
      <c r="D36" s="27" t="e">
        <f>#REF!</f>
        <v>#REF!</v>
      </c>
      <c r="E36" s="27"/>
      <c r="F36" s="27"/>
      <c r="G36" s="27"/>
      <c r="H36" s="29" t="e">
        <f>SUM(H32:H35)</f>
        <v>#REF!</v>
      </c>
      <c r="I36" s="28" t="e">
        <f>#REF!</f>
        <v>#REF!</v>
      </c>
      <c r="J36" s="29" t="e">
        <f>SUM(J32:J35)</f>
        <v>#REF!</v>
      </c>
      <c r="K36" s="16"/>
    </row>
    <row r="37" spans="1:13" ht="12.75" customHeight="1" x14ac:dyDescent="0.25">
      <c r="B37" s="15"/>
      <c r="C37" s="27" t="e">
        <f>#REF!</f>
        <v>#REF!</v>
      </c>
      <c r="D37" s="27"/>
      <c r="E37" s="27"/>
      <c r="F37" s="27"/>
      <c r="G37" s="27"/>
      <c r="H37" s="36" t="e">
        <f>#REF!</f>
        <v>#REF!</v>
      </c>
      <c r="I37" s="28" t="e">
        <f>#REF!</f>
        <v>#REF!</v>
      </c>
      <c r="J37" s="36" t="e">
        <f>#REF!</f>
        <v>#REF!</v>
      </c>
      <c r="K37" s="16"/>
    </row>
    <row r="38" spans="1:13" ht="12.75" customHeight="1" x14ac:dyDescent="0.25">
      <c r="B38" s="15"/>
      <c r="C38" s="35" t="e">
        <f>#REF!</f>
        <v>#REF!</v>
      </c>
      <c r="D38" s="27"/>
      <c r="E38" s="27"/>
      <c r="F38" s="27"/>
      <c r="G38" s="27"/>
      <c r="H38" s="29"/>
      <c r="I38" s="28"/>
      <c r="J38" s="29"/>
      <c r="K38" s="16"/>
    </row>
    <row r="39" spans="1:13" ht="12.75" customHeight="1" x14ac:dyDescent="0.25">
      <c r="B39" s="15"/>
      <c r="C39" s="27"/>
      <c r="D39" s="27" t="e">
        <f>#REF!</f>
        <v>#REF!</v>
      </c>
      <c r="E39" s="27"/>
      <c r="F39" s="27"/>
      <c r="G39" s="27"/>
      <c r="H39" s="29" t="e">
        <f>#REF!</f>
        <v>#REF!</v>
      </c>
      <c r="I39" s="28" t="e">
        <f>#REF!</f>
        <v>#REF!</v>
      </c>
      <c r="J39" s="29" t="e">
        <f>#REF!</f>
        <v>#REF!</v>
      </c>
      <c r="K39" s="16"/>
    </row>
    <row r="40" spans="1:13" ht="12.75" customHeight="1" x14ac:dyDescent="0.25">
      <c r="B40" s="15"/>
      <c r="C40" s="27"/>
      <c r="D40" s="27" t="e">
        <f>#REF!</f>
        <v>#REF!</v>
      </c>
      <c r="E40" s="27"/>
      <c r="F40" s="27"/>
      <c r="G40" s="27"/>
      <c r="H40" s="29" t="e">
        <f>#REF!</f>
        <v>#REF!</v>
      </c>
      <c r="I40" s="28" t="e">
        <f>#REF!</f>
        <v>#REF!</v>
      </c>
      <c r="J40" s="29" t="e">
        <f>#REF!</f>
        <v>#REF!</v>
      </c>
      <c r="K40" s="16"/>
    </row>
    <row r="41" spans="1:13" s="11" customFormat="1" ht="12.75" hidden="1" customHeight="1" x14ac:dyDescent="0.25">
      <c r="A41" s="14"/>
      <c r="B41" s="47"/>
      <c r="C41" s="27"/>
      <c r="D41" s="27" t="e">
        <f>#REF!</f>
        <v>#REF!</v>
      </c>
      <c r="E41" s="27"/>
      <c r="F41" s="27"/>
      <c r="G41" s="27"/>
      <c r="H41" s="29" t="e">
        <f>#REF!</f>
        <v>#REF!</v>
      </c>
      <c r="I41" s="28" t="e">
        <f>#REF!</f>
        <v>#REF!</v>
      </c>
      <c r="J41" s="29" t="e">
        <f>#REF!</f>
        <v>#REF!</v>
      </c>
      <c r="K41" s="48"/>
      <c r="L41" s="12"/>
      <c r="M41" s="12"/>
    </row>
    <row r="42" spans="1:13" s="11" customFormat="1" ht="12.75" hidden="1" customHeight="1" x14ac:dyDescent="0.25">
      <c r="A42" s="14"/>
      <c r="B42" s="47"/>
      <c r="C42" s="27"/>
      <c r="D42" s="27" t="e">
        <f>#REF!</f>
        <v>#REF!</v>
      </c>
      <c r="E42" s="27"/>
      <c r="F42" s="27"/>
      <c r="G42" s="27"/>
      <c r="H42" s="29" t="e">
        <f>#REF!</f>
        <v>#REF!</v>
      </c>
      <c r="I42" s="28" t="e">
        <f>#REF!</f>
        <v>#REF!</v>
      </c>
      <c r="J42" s="29" t="e">
        <f>#REF!</f>
        <v>#REF!</v>
      </c>
      <c r="K42" s="48"/>
      <c r="L42" s="12"/>
      <c r="M42" s="12"/>
    </row>
    <row r="43" spans="1:13" s="11" customFormat="1" ht="12.75" hidden="1" customHeight="1" x14ac:dyDescent="0.25">
      <c r="A43" s="14"/>
      <c r="B43" s="47"/>
      <c r="C43" s="27"/>
      <c r="D43" s="27" t="e">
        <f>#REF!</f>
        <v>#REF!</v>
      </c>
      <c r="E43" s="27"/>
      <c r="F43" s="27"/>
      <c r="G43" s="27"/>
      <c r="H43" s="29" t="e">
        <f>#REF!</f>
        <v>#REF!</v>
      </c>
      <c r="I43" s="28" t="e">
        <f>#REF!</f>
        <v>#REF!</v>
      </c>
      <c r="J43" s="29" t="e">
        <f>#REF!</f>
        <v>#REF!</v>
      </c>
      <c r="K43" s="48"/>
      <c r="L43" s="12"/>
      <c r="M43" s="12"/>
    </row>
    <row r="44" spans="1:13" ht="12.75" customHeight="1" x14ac:dyDescent="0.25">
      <c r="B44" s="15"/>
      <c r="C44" s="27"/>
      <c r="D44" s="27" t="e">
        <f>#REF!</f>
        <v>#REF!</v>
      </c>
      <c r="E44" s="27"/>
      <c r="F44" s="27"/>
      <c r="G44" s="27"/>
      <c r="H44" s="29" t="e">
        <f>SUM(H41:H43)</f>
        <v>#REF!</v>
      </c>
      <c r="I44" s="28" t="e">
        <f>#REF!</f>
        <v>#REF!</v>
      </c>
      <c r="J44" s="29" t="e">
        <f>SUM(J41:J43)</f>
        <v>#REF!</v>
      </c>
      <c r="K44" s="16"/>
    </row>
    <row r="45" spans="1:13" ht="12.75" customHeight="1" x14ac:dyDescent="0.25">
      <c r="B45" s="15"/>
      <c r="C45" s="27" t="e">
        <f>#REF!</f>
        <v>#REF!</v>
      </c>
      <c r="D45" s="27"/>
      <c r="E45" s="27"/>
      <c r="F45" s="27"/>
      <c r="G45" s="27"/>
      <c r="H45" s="36" t="e">
        <f>#REF!</f>
        <v>#REF!</v>
      </c>
      <c r="I45" s="28" t="e">
        <f>#REF!</f>
        <v>#REF!</v>
      </c>
      <c r="J45" s="36" t="e">
        <f>#REF!</f>
        <v>#REF!</v>
      </c>
      <c r="K45" s="16"/>
    </row>
    <row r="46" spans="1:13" ht="12.75" customHeight="1" x14ac:dyDescent="0.25">
      <c r="B46" s="15"/>
      <c r="C46" s="35" t="e">
        <f>#REF!</f>
        <v>#REF!</v>
      </c>
      <c r="D46" s="27"/>
      <c r="E46" s="27"/>
      <c r="F46" s="27"/>
      <c r="G46" s="27"/>
      <c r="H46" s="29" t="e">
        <f>#REF!</f>
        <v>#REF!</v>
      </c>
      <c r="I46" s="28" t="e">
        <f>#REF!</f>
        <v>#REF!</v>
      </c>
      <c r="J46" s="29" t="e">
        <f>#REF!</f>
        <v>#REF!</v>
      </c>
      <c r="K46" s="16"/>
    </row>
    <row r="47" spans="1:13" s="11" customFormat="1" ht="12.75" hidden="1" customHeight="1" x14ac:dyDescent="0.25">
      <c r="A47" s="14"/>
      <c r="B47" s="47"/>
      <c r="C47" s="27" t="e">
        <f>#REF!</f>
        <v>#REF!</v>
      </c>
      <c r="D47" s="27"/>
      <c r="E47" s="27"/>
      <c r="F47" s="27"/>
      <c r="G47" s="27"/>
      <c r="H47" s="29" t="e">
        <f>#REF!</f>
        <v>#REF!</v>
      </c>
      <c r="I47" s="28" t="e">
        <f>#REF!</f>
        <v>#REF!</v>
      </c>
      <c r="J47" s="29" t="e">
        <f>#REF!</f>
        <v>#REF!</v>
      </c>
      <c r="K47" s="48"/>
      <c r="L47" s="12"/>
      <c r="M47" s="12"/>
    </row>
    <row r="48" spans="1:13" ht="12.75" customHeight="1" x14ac:dyDescent="0.25">
      <c r="B48" s="15"/>
      <c r="C48" s="27" t="e">
        <f>#REF!</f>
        <v>#REF!</v>
      </c>
      <c r="D48" s="27"/>
      <c r="E48" s="27"/>
      <c r="F48" s="27"/>
      <c r="G48" s="27"/>
      <c r="H48" s="29" t="e">
        <f>#REF!</f>
        <v>#REF!</v>
      </c>
      <c r="I48" s="28" t="e">
        <f>#REF!</f>
        <v>#REF!</v>
      </c>
      <c r="J48" s="29" t="e">
        <f>#REF!</f>
        <v>#REF!</v>
      </c>
      <c r="K48" s="16"/>
    </row>
    <row r="49" spans="2:14" ht="12.75" customHeight="1" x14ac:dyDescent="0.25">
      <c r="B49" s="15"/>
      <c r="C49" s="35" t="e">
        <f>#REF!</f>
        <v>#REF!</v>
      </c>
      <c r="D49" s="27"/>
      <c r="E49" s="27"/>
      <c r="F49" s="27"/>
      <c r="G49" s="27"/>
      <c r="H49" s="34" t="e">
        <f>#REF!</f>
        <v>#REF!</v>
      </c>
      <c r="I49" s="28" t="e">
        <f>#REF!</f>
        <v>#REF!</v>
      </c>
      <c r="J49" s="34" t="e">
        <f>#REF!</f>
        <v>#REF!</v>
      </c>
      <c r="K49" s="16"/>
      <c r="N49" s="43" t="e">
        <f>IF(J49&lt;0,"Error: Negative cash", "No error, positive cash")</f>
        <v>#REF!</v>
      </c>
    </row>
    <row r="50" spans="2:14" ht="13.5" customHeight="1" thickBot="1" x14ac:dyDescent="0.3">
      <c r="B50" s="15"/>
      <c r="C50" s="35" t="e">
        <f>#REF!</f>
        <v>#REF!</v>
      </c>
      <c r="D50" s="27"/>
      <c r="E50" s="27"/>
      <c r="F50" s="27"/>
      <c r="G50" s="27"/>
      <c r="H50" s="60" t="e">
        <f>#REF!</f>
        <v>#REF!</v>
      </c>
      <c r="I50" s="52" t="e">
        <f>#REF!</f>
        <v>#REF!</v>
      </c>
      <c r="J50" s="60" t="e">
        <f>#REF!</f>
        <v>#REF!</v>
      </c>
      <c r="K50" s="16"/>
    </row>
    <row r="51" spans="2:14" ht="8.25" customHeight="1" thickTop="1" thickBot="1" x14ac:dyDescent="0.3">
      <c r="B51" s="26"/>
      <c r="C51" s="20"/>
      <c r="D51" s="20"/>
      <c r="E51" s="20"/>
      <c r="F51" s="20"/>
      <c r="G51" s="20"/>
      <c r="H51" s="44"/>
      <c r="I51" s="44"/>
      <c r="J51" s="44"/>
      <c r="K51" s="45"/>
    </row>
    <row r="52" spans="2:14" ht="8.25" customHeight="1" thickTop="1" x14ac:dyDescent="0.25"/>
  </sheetData>
  <mergeCells count="3">
    <mergeCell ref="C6:J6"/>
    <mergeCell ref="C7:J7"/>
    <mergeCell ref="C8:H8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3320312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10937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3.4" customHeight="1" x14ac:dyDescent="0.25">
      <c r="B3" s="80"/>
      <c r="C3" s="81" t="s">
        <v>17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7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664062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10937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3.4" customHeight="1" x14ac:dyDescent="0.25">
      <c r="B3" s="80"/>
      <c r="C3" s="81" t="s">
        <v>17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BS'!C23</f>
        <v>Cash and cash equivalents</v>
      </c>
      <c r="E8" s="70"/>
      <c r="F8" s="65"/>
      <c r="G8" s="70" t="s">
        <v>11</v>
      </c>
      <c r="H8" s="65"/>
      <c r="I8" s="62"/>
      <c r="J8" s="69" t="s">
        <v>12</v>
      </c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 t="str">
        <f>'Daimer BS'!C11</f>
        <v>Property, plant and equipment</v>
      </c>
      <c r="E10" s="70" t="s">
        <v>11</v>
      </c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">
        <v>12</v>
      </c>
      <c r="E17" s="70"/>
      <c r="F17" s="65"/>
      <c r="G17" s="70"/>
      <c r="H17" s="65"/>
      <c r="I17" s="62"/>
      <c r="J17" s="69" t="str">
        <f>'Daimer SCF'!C22</f>
        <v>Additions to property, plant and equipment</v>
      </c>
      <c r="L17" s="70"/>
      <c r="M17" s="65"/>
      <c r="N17" s="70" t="s">
        <v>11</v>
      </c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7" t="s">
        <v>13</v>
      </c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664062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10937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33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7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7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2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664062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10937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33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BS'!C20</f>
        <v>Inventories</v>
      </c>
      <c r="E8" s="70" t="s">
        <v>11</v>
      </c>
      <c r="F8" s="65"/>
      <c r="G8" s="70"/>
      <c r="H8" s="65"/>
      <c r="I8" s="62"/>
      <c r="J8" s="69" t="s">
        <v>12</v>
      </c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 t="str">
        <f>'Daimer BS'!C48</f>
        <v>Trade payables</v>
      </c>
      <c r="E10" s="70" t="s">
        <v>11</v>
      </c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">
        <v>12</v>
      </c>
      <c r="E17" s="70"/>
      <c r="F17" s="65"/>
      <c r="G17" s="70"/>
      <c r="H17" s="65"/>
      <c r="I17" s="62"/>
      <c r="J17" s="69" t="str">
        <f>'Daimer SCF'!D14</f>
        <v>Inventories</v>
      </c>
      <c r="L17" s="70"/>
      <c r="M17" s="65"/>
      <c r="N17" s="70" t="s">
        <v>11</v>
      </c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7" t="s">
        <v>13</v>
      </c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 t="str">
        <f>'Daimer SCF'!D16</f>
        <v>Trade payables</v>
      </c>
      <c r="L19" s="70" t="s">
        <v>11</v>
      </c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7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3.109375" style="61" customWidth="1"/>
    <col min="2" max="2" width="1.10937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18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7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3.109375" style="61" customWidth="1"/>
    <col min="2" max="2" width="1.10937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18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BS'!C48</f>
        <v>Trade payables</v>
      </c>
      <c r="E8" s="70"/>
      <c r="F8" s="65"/>
      <c r="G8" s="70" t="s">
        <v>11</v>
      </c>
      <c r="H8" s="65"/>
      <c r="I8" s="62"/>
      <c r="J8" s="69" t="s">
        <v>12</v>
      </c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 t="str">
        <f>'Daimer BS'!C23</f>
        <v>Cash and cash equivalents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">
        <v>12</v>
      </c>
      <c r="E17" s="70"/>
      <c r="F17" s="65"/>
      <c r="G17" s="70"/>
      <c r="H17" s="65"/>
      <c r="I17" s="62"/>
      <c r="J17" s="69" t="str">
        <f>'Daimer SCF'!D16</f>
        <v>Trade payables</v>
      </c>
      <c r="L17" s="70"/>
      <c r="M17" s="65"/>
      <c r="N17" s="70" t="s">
        <v>11</v>
      </c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7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 t="str">
        <f>'Daimer SCF'!C21</f>
        <v>Cash provided by/used for operating activities</v>
      </c>
      <c r="L19" s="70"/>
      <c r="M19" s="65"/>
      <c r="N19" s="70" t="s">
        <v>11</v>
      </c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8" t="s">
        <v>13</v>
      </c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1.664062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19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8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2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1.664062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19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BS'!C21</f>
        <v>Trade receivables</v>
      </c>
      <c r="E8" s="70" t="s">
        <v>11</v>
      </c>
      <c r="F8" s="65"/>
      <c r="G8" s="70"/>
      <c r="H8" s="65"/>
      <c r="I8" s="62"/>
      <c r="J8" s="69" t="str">
        <f>'Daimer IS'!C9</f>
        <v>Revenue</v>
      </c>
      <c r="L8" s="70" t="s">
        <v>11</v>
      </c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 t="str">
        <f>'Daimer BS'!C33</f>
        <v>Retained earnings</v>
      </c>
      <c r="E10" s="70" t="s">
        <v>11</v>
      </c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tr">
        <f>'Daimer SCOE'!D24</f>
        <v>Net profit</v>
      </c>
      <c r="E17" s="70" t="s">
        <v>11</v>
      </c>
      <c r="F17" s="65"/>
      <c r="G17" s="70"/>
      <c r="H17" s="65"/>
      <c r="I17" s="62"/>
      <c r="J17" s="69" t="str">
        <f>'Daimer SCF'!C9</f>
        <v>Profit before income taxes</v>
      </c>
      <c r="L17" s="70" t="s">
        <v>11</v>
      </c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 t="str">
        <f>'Daimer SCF'!D15</f>
        <v>Trade receivables</v>
      </c>
      <c r="L19" s="70"/>
      <c r="M19" s="65"/>
      <c r="N19" s="70" t="s">
        <v>11</v>
      </c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8" t="s">
        <v>13</v>
      </c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3.8867187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20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87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7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3.4414062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20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BS'!C20</f>
        <v>Inventories</v>
      </c>
      <c r="E8" s="70"/>
      <c r="F8" s="65"/>
      <c r="G8" s="70" t="s">
        <v>11</v>
      </c>
      <c r="H8" s="65"/>
      <c r="I8" s="62"/>
      <c r="J8" s="69" t="str">
        <f>'Daimer IS'!C10</f>
        <v>Cost of sales</v>
      </c>
      <c r="L8" s="70"/>
      <c r="M8" s="65"/>
      <c r="N8" s="70" t="s">
        <v>11</v>
      </c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87" t="s">
        <v>13</v>
      </c>
      <c r="L9" s="65"/>
      <c r="M9" s="65"/>
      <c r="N9" s="65"/>
      <c r="O9" s="65"/>
      <c r="P9" s="82"/>
    </row>
    <row r="10" spans="2:16" x14ac:dyDescent="0.25">
      <c r="B10" s="80"/>
      <c r="C10" s="69" t="str">
        <f>'Daimer BS'!C33</f>
        <v>Retained earnings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tr">
        <f>'Daimer SCOE'!D24</f>
        <v>Net profit</v>
      </c>
      <c r="E17" s="70"/>
      <c r="F17" s="65"/>
      <c r="G17" s="70" t="s">
        <v>11</v>
      </c>
      <c r="H17" s="65"/>
      <c r="I17" s="62"/>
      <c r="J17" s="69" t="str">
        <f>'Daimer SCF'!C9</f>
        <v>Profit before income taxes</v>
      </c>
      <c r="L17" s="70"/>
      <c r="M17" s="65"/>
      <c r="N17" s="70" t="s">
        <v>11</v>
      </c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 t="str">
        <f>'Daimer SCF'!D14</f>
        <v>Inventories</v>
      </c>
      <c r="L19" s="70" t="s">
        <v>11</v>
      </c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7" t="s">
        <v>14</v>
      </c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56"/>
  <sheetViews>
    <sheetView tabSelected="1" workbookViewId="0"/>
  </sheetViews>
  <sheetFormatPr defaultColWidth="8.88671875" defaultRowHeight="13.8" x14ac:dyDescent="0.25"/>
  <cols>
    <col min="1" max="1" width="3.109375" style="90" customWidth="1"/>
    <col min="2" max="2" width="1.109375" style="89" customWidth="1"/>
    <col min="3" max="3" width="2.6640625" style="89" customWidth="1"/>
    <col min="4" max="4" width="71.88671875" style="89" customWidth="1"/>
    <col min="5" max="5" width="9.109375" style="91" customWidth="1"/>
    <col min="6" max="6" width="1.109375" style="90" customWidth="1"/>
    <col min="7" max="7" width="12.33203125" style="91" customWidth="1"/>
    <col min="8" max="8" width="1.109375" style="90" customWidth="1"/>
    <col min="9" max="9" width="12.33203125" style="91" customWidth="1"/>
    <col min="10" max="11" width="1.109375" style="90" customWidth="1"/>
    <col min="12" max="42" width="8.88671875" style="90"/>
    <col min="43" max="16384" width="8.88671875" style="89"/>
  </cols>
  <sheetData>
    <row r="1" spans="1:42" s="90" customFormat="1" ht="14.4" thickBot="1" x14ac:dyDescent="0.3">
      <c r="E1" s="96"/>
      <c r="G1" s="96"/>
      <c r="I1" s="96"/>
    </row>
    <row r="2" spans="1:42" s="92" customFormat="1" ht="6" customHeight="1" thickTop="1" x14ac:dyDescent="0.25">
      <c r="B2" s="103"/>
      <c r="C2" s="104"/>
      <c r="D2" s="104"/>
      <c r="E2" s="105"/>
      <c r="F2" s="106"/>
      <c r="G2" s="105"/>
      <c r="H2" s="106"/>
      <c r="I2" s="105"/>
      <c r="J2" s="107"/>
    </row>
    <row r="3" spans="1:42" ht="19.95" customHeight="1" x14ac:dyDescent="0.3">
      <c r="B3" s="108" t="s">
        <v>66</v>
      </c>
      <c r="C3" s="109"/>
      <c r="D3" s="109"/>
      <c r="E3" s="110"/>
      <c r="F3" s="111"/>
      <c r="G3" s="110"/>
      <c r="H3" s="111"/>
      <c r="I3" s="110"/>
      <c r="J3" s="112"/>
    </row>
    <row r="4" spans="1:42" ht="19.95" customHeight="1" x14ac:dyDescent="0.4">
      <c r="B4" s="113" t="s">
        <v>65</v>
      </c>
      <c r="C4" s="109"/>
      <c r="D4" s="109"/>
      <c r="E4" s="110"/>
      <c r="F4" s="111"/>
      <c r="G4" s="110"/>
      <c r="H4" s="111"/>
      <c r="I4" s="110"/>
      <c r="J4" s="114"/>
    </row>
    <row r="5" spans="1:42" ht="17.399999999999999" customHeight="1" x14ac:dyDescent="0.25">
      <c r="B5" s="115" t="s">
        <v>64</v>
      </c>
      <c r="C5" s="111"/>
      <c r="D5" s="111"/>
      <c r="E5" s="116"/>
      <c r="F5" s="111"/>
      <c r="G5" s="116"/>
      <c r="H5" s="111"/>
      <c r="I5" s="116"/>
      <c r="J5" s="117"/>
    </row>
    <row r="6" spans="1:42" ht="12" customHeight="1" x14ac:dyDescent="0.25">
      <c r="B6" s="115"/>
      <c r="C6" s="111"/>
      <c r="D6" s="111"/>
      <c r="E6" s="116"/>
      <c r="F6" s="111"/>
      <c r="G6" s="274" t="s">
        <v>63</v>
      </c>
      <c r="H6" s="274"/>
      <c r="I6" s="274"/>
      <c r="J6" s="117"/>
    </row>
    <row r="7" spans="1:42" ht="18" customHeight="1" x14ac:dyDescent="0.25">
      <c r="B7" s="115"/>
      <c r="C7" s="111"/>
      <c r="D7" s="111"/>
      <c r="E7" s="118" t="s">
        <v>62</v>
      </c>
      <c r="F7" s="119"/>
      <c r="G7" s="120">
        <v>2012</v>
      </c>
      <c r="H7" s="119"/>
      <c r="I7" s="121">
        <v>2011</v>
      </c>
      <c r="J7" s="117"/>
    </row>
    <row r="8" spans="1:42" ht="10.95" customHeight="1" x14ac:dyDescent="0.3">
      <c r="B8" s="115"/>
      <c r="C8" s="111"/>
      <c r="D8" s="111"/>
      <c r="E8" s="122"/>
      <c r="F8" s="123"/>
      <c r="G8" s="124"/>
      <c r="H8" s="123"/>
      <c r="I8" s="125"/>
      <c r="J8" s="117"/>
    </row>
    <row r="9" spans="1:42" ht="15.6" x14ac:dyDescent="0.3">
      <c r="B9" s="126"/>
      <c r="C9" s="127" t="s">
        <v>61</v>
      </c>
      <c r="D9" s="127"/>
      <c r="E9" s="128">
        <v>4</v>
      </c>
      <c r="F9" s="129"/>
      <c r="G9" s="130">
        <v>114297</v>
      </c>
      <c r="H9" s="129"/>
      <c r="I9" s="131">
        <v>106540</v>
      </c>
      <c r="J9" s="132"/>
    </row>
    <row r="10" spans="1:42" s="98" customFormat="1" ht="19.95" customHeight="1" x14ac:dyDescent="0.3">
      <c r="A10" s="97"/>
      <c r="B10" s="133"/>
      <c r="C10" s="134" t="s">
        <v>42</v>
      </c>
      <c r="D10" s="134"/>
      <c r="E10" s="135">
        <v>5</v>
      </c>
      <c r="F10" s="136"/>
      <c r="G10" s="137">
        <v>-88784</v>
      </c>
      <c r="H10" s="136"/>
      <c r="I10" s="138">
        <v>-81023</v>
      </c>
      <c r="J10" s="139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</row>
    <row r="11" spans="1:42" ht="15.6" x14ac:dyDescent="0.3">
      <c r="B11" s="126"/>
      <c r="C11" s="140" t="s">
        <v>60</v>
      </c>
      <c r="D11" s="127"/>
      <c r="E11" s="128"/>
      <c r="F11" s="129"/>
      <c r="G11" s="130">
        <f>SUM(G9:G10)</f>
        <v>25513</v>
      </c>
      <c r="H11" s="129"/>
      <c r="I11" s="131">
        <f>SUM(I9:I10)</f>
        <v>25517</v>
      </c>
      <c r="J11" s="132"/>
    </row>
    <row r="12" spans="1:42" s="98" customFormat="1" ht="19.95" customHeight="1" x14ac:dyDescent="0.3">
      <c r="A12" s="97"/>
      <c r="B12" s="133"/>
      <c r="C12" s="134" t="s">
        <v>59</v>
      </c>
      <c r="D12" s="134"/>
      <c r="E12" s="135">
        <v>5</v>
      </c>
      <c r="F12" s="136"/>
      <c r="G12" s="141">
        <v>-10451</v>
      </c>
      <c r="H12" s="136"/>
      <c r="I12" s="142">
        <v>-9824</v>
      </c>
      <c r="J12" s="139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</row>
    <row r="13" spans="1:42" ht="15.6" x14ac:dyDescent="0.3">
      <c r="B13" s="126"/>
      <c r="C13" s="127" t="s">
        <v>58</v>
      </c>
      <c r="D13" s="127"/>
      <c r="E13" s="128">
        <v>5</v>
      </c>
      <c r="F13" s="129"/>
      <c r="G13" s="130">
        <v>-3973</v>
      </c>
      <c r="H13" s="129"/>
      <c r="I13" s="131">
        <v>-3855</v>
      </c>
      <c r="J13" s="132"/>
    </row>
    <row r="14" spans="1:42" s="98" customFormat="1" ht="19.95" customHeight="1" x14ac:dyDescent="0.3">
      <c r="A14" s="97"/>
      <c r="B14" s="133"/>
      <c r="C14" s="134" t="s">
        <v>57</v>
      </c>
      <c r="D14" s="134"/>
      <c r="E14" s="135">
        <v>5</v>
      </c>
      <c r="F14" s="136"/>
      <c r="G14" s="141">
        <v>-4179</v>
      </c>
      <c r="H14" s="136"/>
      <c r="I14" s="142">
        <v>-4174</v>
      </c>
      <c r="J14" s="139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</row>
    <row r="15" spans="1:42" ht="15.6" x14ac:dyDescent="0.3">
      <c r="B15" s="126"/>
      <c r="C15" s="127" t="s">
        <v>56</v>
      </c>
      <c r="D15" s="127"/>
      <c r="E15" s="128">
        <v>6</v>
      </c>
      <c r="F15" s="129"/>
      <c r="G15" s="130">
        <v>1507</v>
      </c>
      <c r="H15" s="129"/>
      <c r="I15" s="131">
        <v>1381</v>
      </c>
      <c r="J15" s="132"/>
    </row>
    <row r="16" spans="1:42" s="98" customFormat="1" ht="19.95" customHeight="1" x14ac:dyDescent="0.3">
      <c r="A16" s="97"/>
      <c r="B16" s="133"/>
      <c r="C16" s="134" t="s">
        <v>55</v>
      </c>
      <c r="D16" s="134"/>
      <c r="E16" s="135">
        <v>6</v>
      </c>
      <c r="F16" s="136"/>
      <c r="G16" s="141">
        <v>-291</v>
      </c>
      <c r="H16" s="136"/>
      <c r="I16" s="142">
        <v>-355</v>
      </c>
      <c r="J16" s="139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</row>
    <row r="17" spans="1:42" ht="29.4" customHeight="1" x14ac:dyDescent="0.3">
      <c r="B17" s="126"/>
      <c r="C17" s="275" t="s">
        <v>54</v>
      </c>
      <c r="D17" s="275"/>
      <c r="E17" s="128">
        <v>13</v>
      </c>
      <c r="F17" s="129"/>
      <c r="G17" s="130">
        <v>990</v>
      </c>
      <c r="H17" s="129"/>
      <c r="I17" s="131">
        <v>273</v>
      </c>
      <c r="J17" s="132"/>
    </row>
    <row r="18" spans="1:42" s="98" customFormat="1" ht="19.95" customHeight="1" x14ac:dyDescent="0.3">
      <c r="A18" s="97"/>
      <c r="B18" s="133"/>
      <c r="C18" s="134" t="s">
        <v>53</v>
      </c>
      <c r="D18" s="134"/>
      <c r="E18" s="135">
        <v>7</v>
      </c>
      <c r="F18" s="136"/>
      <c r="G18" s="137">
        <v>-501</v>
      </c>
      <c r="H18" s="136"/>
      <c r="I18" s="138">
        <v>-208</v>
      </c>
      <c r="J18" s="139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</row>
    <row r="19" spans="1:42" ht="15.6" x14ac:dyDescent="0.3">
      <c r="B19" s="126"/>
      <c r="C19" s="140" t="s">
        <v>52</v>
      </c>
      <c r="D19" s="127"/>
      <c r="E19" s="128"/>
      <c r="F19" s="129"/>
      <c r="G19" s="130">
        <f>SUM(G11:G18)</f>
        <v>8615</v>
      </c>
      <c r="H19" s="129"/>
      <c r="I19" s="131">
        <f>SUM(I11:I18)</f>
        <v>8755</v>
      </c>
      <c r="J19" s="132"/>
    </row>
    <row r="20" spans="1:42" s="98" customFormat="1" ht="19.95" customHeight="1" x14ac:dyDescent="0.3">
      <c r="A20" s="97"/>
      <c r="B20" s="133"/>
      <c r="C20" s="134" t="s">
        <v>51</v>
      </c>
      <c r="D20" s="134"/>
      <c r="E20" s="135">
        <v>8</v>
      </c>
      <c r="F20" s="136"/>
      <c r="G20" s="141">
        <v>828</v>
      </c>
      <c r="H20" s="136"/>
      <c r="I20" s="142">
        <v>955</v>
      </c>
      <c r="J20" s="139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</row>
    <row r="21" spans="1:42" ht="15.6" x14ac:dyDescent="0.3">
      <c r="B21" s="126"/>
      <c r="C21" s="127" t="s">
        <v>50</v>
      </c>
      <c r="D21" s="127"/>
      <c r="E21" s="128">
        <v>8</v>
      </c>
      <c r="F21" s="129"/>
      <c r="G21" s="143">
        <v>-1725</v>
      </c>
      <c r="H21" s="129"/>
      <c r="I21" s="144">
        <v>-1261</v>
      </c>
      <c r="J21" s="132"/>
    </row>
    <row r="22" spans="1:42" ht="15.6" x14ac:dyDescent="0.3">
      <c r="B22" s="126"/>
      <c r="C22" s="145" t="s">
        <v>49</v>
      </c>
      <c r="D22" s="146"/>
      <c r="E22" s="135"/>
      <c r="F22" s="147"/>
      <c r="G22" s="141">
        <f>SUM(G19:G21)</f>
        <v>7718</v>
      </c>
      <c r="H22" s="147"/>
      <c r="I22" s="142">
        <f>SUM(I19:I21)</f>
        <v>8449</v>
      </c>
      <c r="J22" s="132"/>
    </row>
    <row r="23" spans="1:42" s="98" customFormat="1" ht="19.95" customHeight="1" x14ac:dyDescent="0.3">
      <c r="A23" s="97"/>
      <c r="B23" s="133"/>
      <c r="C23" s="148" t="s">
        <v>48</v>
      </c>
      <c r="D23" s="148"/>
      <c r="E23" s="128">
        <v>9</v>
      </c>
      <c r="F23" s="149"/>
      <c r="G23" s="143">
        <v>-1223</v>
      </c>
      <c r="H23" s="149"/>
      <c r="I23" s="144">
        <v>-2420</v>
      </c>
      <c r="J23" s="139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</row>
    <row r="24" spans="1:42" ht="15.6" x14ac:dyDescent="0.3">
      <c r="B24" s="126"/>
      <c r="C24" s="145" t="s">
        <v>5</v>
      </c>
      <c r="D24" s="146"/>
      <c r="E24" s="135"/>
      <c r="F24" s="147"/>
      <c r="G24" s="141">
        <f>SUM(G22:G23)</f>
        <v>6495</v>
      </c>
      <c r="H24" s="147"/>
      <c r="I24" s="142">
        <f>SUM(I22:I23)</f>
        <v>6029</v>
      </c>
      <c r="J24" s="132"/>
    </row>
    <row r="25" spans="1:42" s="98" customFormat="1" ht="31.2" customHeight="1" x14ac:dyDescent="0.3">
      <c r="A25" s="97"/>
      <c r="B25" s="133"/>
      <c r="C25" s="148"/>
      <c r="D25" s="150" t="s">
        <v>47</v>
      </c>
      <c r="E25" s="128"/>
      <c r="F25" s="149"/>
      <c r="G25" s="130">
        <v>400</v>
      </c>
      <c r="H25" s="149"/>
      <c r="I25" s="131">
        <v>362</v>
      </c>
      <c r="J25" s="139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</row>
    <row r="26" spans="1:42" ht="35.4" customHeight="1" x14ac:dyDescent="0.3">
      <c r="B26" s="126"/>
      <c r="C26" s="146"/>
      <c r="D26" s="151" t="s">
        <v>46</v>
      </c>
      <c r="E26" s="135"/>
      <c r="F26" s="147"/>
      <c r="G26" s="141">
        <v>6095</v>
      </c>
      <c r="H26" s="147"/>
      <c r="I26" s="142">
        <v>5667</v>
      </c>
      <c r="J26" s="132"/>
    </row>
    <row r="27" spans="1:42" s="97" customFormat="1" ht="14.4" customHeight="1" x14ac:dyDescent="0.3">
      <c r="B27" s="152" t="s">
        <v>45</v>
      </c>
      <c r="C27" s="134"/>
      <c r="D27" s="134"/>
      <c r="E27" s="135"/>
      <c r="F27" s="136"/>
      <c r="G27" s="153"/>
      <c r="H27" s="136"/>
      <c r="I27" s="142"/>
      <c r="J27" s="154"/>
    </row>
    <row r="28" spans="1:42" s="92" customFormat="1" ht="12" customHeight="1" x14ac:dyDescent="0.25">
      <c r="B28" s="152" t="s">
        <v>44</v>
      </c>
      <c r="C28" s="146"/>
      <c r="D28" s="146"/>
      <c r="E28" s="155"/>
      <c r="F28" s="156"/>
      <c r="G28" s="155"/>
      <c r="H28" s="156"/>
      <c r="I28" s="155"/>
      <c r="J28" s="154"/>
    </row>
    <row r="29" spans="1:42" s="92" customFormat="1" ht="6" customHeight="1" thickBot="1" x14ac:dyDescent="0.3">
      <c r="B29" s="157"/>
      <c r="C29" s="158"/>
      <c r="D29" s="158"/>
      <c r="E29" s="159"/>
      <c r="F29" s="158"/>
      <c r="G29" s="159"/>
      <c r="H29" s="158"/>
      <c r="I29" s="159"/>
      <c r="J29" s="160"/>
    </row>
    <row r="30" spans="1:42" s="92" customFormat="1" ht="6" customHeight="1" thickTop="1" x14ac:dyDescent="0.25">
      <c r="B30" s="161"/>
      <c r="C30" s="161"/>
      <c r="D30" s="161"/>
      <c r="E30" s="162"/>
      <c r="F30" s="161"/>
      <c r="G30" s="162"/>
      <c r="H30" s="161"/>
      <c r="I30" s="162"/>
      <c r="J30" s="161"/>
    </row>
    <row r="31" spans="1:42" s="92" customFormat="1" ht="15.6" customHeight="1" x14ac:dyDescent="0.25">
      <c r="B31" s="161"/>
      <c r="C31" s="161"/>
      <c r="D31" s="161"/>
      <c r="E31" s="162"/>
      <c r="F31" s="161"/>
      <c r="G31" s="162"/>
      <c r="H31" s="161"/>
      <c r="I31" s="162"/>
      <c r="J31" s="163" t="s">
        <v>155</v>
      </c>
    </row>
    <row r="32" spans="1:42" s="92" customFormat="1" ht="6" customHeight="1" x14ac:dyDescent="0.25">
      <c r="B32" s="95"/>
      <c r="E32" s="94"/>
      <c r="F32" s="93"/>
      <c r="G32" s="94"/>
      <c r="H32" s="93"/>
      <c r="I32" s="94"/>
      <c r="J32" s="93"/>
    </row>
    <row r="33" spans="2:10" s="90" customFormat="1" x14ac:dyDescent="0.25">
      <c r="E33" s="96"/>
      <c r="G33" s="96"/>
      <c r="I33" s="96"/>
    </row>
    <row r="34" spans="2:10" s="92" customFormat="1" ht="6" customHeight="1" x14ac:dyDescent="0.25">
      <c r="B34" s="95"/>
      <c r="E34" s="94"/>
      <c r="F34" s="93"/>
      <c r="G34" s="94"/>
      <c r="H34" s="93"/>
      <c r="I34" s="94"/>
      <c r="J34" s="93"/>
    </row>
    <row r="35" spans="2:10" s="92" customFormat="1" ht="6" customHeight="1" x14ac:dyDescent="0.25">
      <c r="B35" s="95"/>
      <c r="E35" s="94"/>
      <c r="F35" s="93"/>
      <c r="G35" s="94"/>
      <c r="H35" s="93"/>
      <c r="I35" s="94"/>
      <c r="J35" s="93"/>
    </row>
    <row r="36" spans="2:10" s="90" customFormat="1" ht="6" customHeight="1" x14ac:dyDescent="0.25">
      <c r="E36" s="96"/>
      <c r="G36" s="96"/>
      <c r="I36" s="96"/>
    </row>
    <row r="37" spans="2:10" s="90" customFormat="1" x14ac:dyDescent="0.25">
      <c r="E37" s="96"/>
      <c r="G37" s="96"/>
      <c r="I37" s="96"/>
    </row>
    <row r="38" spans="2:10" s="90" customFormat="1" x14ac:dyDescent="0.25">
      <c r="E38" s="96"/>
      <c r="G38" s="96"/>
      <c r="I38" s="96"/>
    </row>
    <row r="39" spans="2:10" s="90" customFormat="1" x14ac:dyDescent="0.25">
      <c r="E39" s="96"/>
      <c r="G39" s="96"/>
      <c r="I39" s="96"/>
    </row>
    <row r="40" spans="2:10" s="90" customFormat="1" x14ac:dyDescent="0.25">
      <c r="E40" s="96"/>
      <c r="G40" s="96"/>
      <c r="I40" s="96"/>
    </row>
    <row r="41" spans="2:10" s="90" customFormat="1" x14ac:dyDescent="0.25">
      <c r="E41" s="96"/>
      <c r="G41" s="96"/>
      <c r="I41" s="96"/>
    </row>
    <row r="42" spans="2:10" s="90" customFormat="1" x14ac:dyDescent="0.25">
      <c r="E42" s="96"/>
      <c r="G42" s="96"/>
      <c r="I42" s="96"/>
    </row>
    <row r="43" spans="2:10" s="90" customFormat="1" x14ac:dyDescent="0.25">
      <c r="E43" s="96"/>
      <c r="G43" s="96"/>
      <c r="I43" s="96"/>
    </row>
    <row r="44" spans="2:10" s="90" customFormat="1" x14ac:dyDescent="0.25">
      <c r="E44" s="96"/>
      <c r="G44" s="96"/>
      <c r="I44" s="96"/>
    </row>
    <row r="45" spans="2:10" s="90" customFormat="1" x14ac:dyDescent="0.25">
      <c r="E45" s="96"/>
      <c r="G45" s="96"/>
      <c r="I45" s="96"/>
    </row>
    <row r="46" spans="2:10" s="90" customFormat="1" x14ac:dyDescent="0.25">
      <c r="E46" s="96"/>
      <c r="G46" s="96"/>
      <c r="I46" s="96"/>
    </row>
    <row r="47" spans="2:10" s="90" customFormat="1" x14ac:dyDescent="0.25">
      <c r="E47" s="96"/>
      <c r="G47" s="96"/>
      <c r="I47" s="96"/>
    </row>
    <row r="48" spans="2:10" s="90" customFormat="1" x14ac:dyDescent="0.25">
      <c r="E48" s="96"/>
      <c r="G48" s="96"/>
      <c r="I48" s="96"/>
    </row>
    <row r="49" spans="5:9" s="90" customFormat="1" x14ac:dyDescent="0.25">
      <c r="E49" s="96"/>
      <c r="G49" s="96"/>
      <c r="I49" s="96"/>
    </row>
    <row r="50" spans="5:9" s="90" customFormat="1" x14ac:dyDescent="0.25">
      <c r="E50" s="96"/>
      <c r="G50" s="96"/>
      <c r="I50" s="96"/>
    </row>
    <row r="51" spans="5:9" s="90" customFormat="1" x14ac:dyDescent="0.25">
      <c r="E51" s="96"/>
      <c r="G51" s="96"/>
      <c r="I51" s="96"/>
    </row>
    <row r="52" spans="5:9" s="90" customFormat="1" x14ac:dyDescent="0.25">
      <c r="E52" s="96"/>
      <c r="G52" s="96"/>
      <c r="I52" s="96"/>
    </row>
    <row r="53" spans="5:9" s="90" customFormat="1" x14ac:dyDescent="0.25">
      <c r="E53" s="96"/>
      <c r="G53" s="96"/>
      <c r="I53" s="96"/>
    </row>
    <row r="54" spans="5:9" s="90" customFormat="1" x14ac:dyDescent="0.25">
      <c r="E54" s="96"/>
      <c r="G54" s="96"/>
      <c r="I54" s="96"/>
    </row>
    <row r="55" spans="5:9" s="90" customFormat="1" x14ac:dyDescent="0.25">
      <c r="E55" s="96"/>
      <c r="G55" s="96"/>
      <c r="I55" s="96"/>
    </row>
    <row r="56" spans="5:9" s="90" customFormat="1" x14ac:dyDescent="0.25">
      <c r="E56" s="96"/>
      <c r="G56" s="96"/>
      <c r="I56" s="96"/>
    </row>
  </sheetData>
  <mergeCells count="2">
    <mergeCell ref="G6:I6"/>
    <mergeCell ref="C17:D17"/>
  </mergeCells>
  <pageMargins left="0.7" right="0.7" top="0.75" bottom="0.75" header="0.3" footer="0.3"/>
  <pageSetup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88671875" style="61" customWidth="1"/>
    <col min="2" max="2" width="1.33203125" style="61" customWidth="1"/>
    <col min="3" max="3" width="41.10937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21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7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6640625" style="61" customWidth="1"/>
    <col min="2" max="2" width="1.33203125" style="61" customWidth="1"/>
    <col min="3" max="3" width="41.10937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21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BS'!C23</f>
        <v>Cash and cash equivalents</v>
      </c>
      <c r="E8" s="70" t="s">
        <v>11</v>
      </c>
      <c r="F8" s="65"/>
      <c r="G8" s="70"/>
      <c r="H8" s="65"/>
      <c r="I8" s="62"/>
      <c r="J8" s="69" t="s">
        <v>12</v>
      </c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 t="str">
        <f>'Daimer BS'!C21</f>
        <v>Trade receivables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">
        <v>12</v>
      </c>
      <c r="E17" s="70"/>
      <c r="F17" s="65"/>
      <c r="G17" s="70"/>
      <c r="H17" s="65"/>
      <c r="I17" s="62"/>
      <c r="J17" s="69" t="str">
        <f>'Daimer SCF'!D15</f>
        <v>Trade receivables</v>
      </c>
      <c r="L17" s="70" t="s">
        <v>11</v>
      </c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7" t="s">
        <v>14</v>
      </c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 t="str">
        <f>'Daimer SCF'!C21</f>
        <v>Cash provided by/used for operating activities</v>
      </c>
      <c r="L19" s="70" t="s">
        <v>11</v>
      </c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7" t="s">
        <v>14</v>
      </c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22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7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2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22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BS'!C23</f>
        <v>Cash and cash equivalents</v>
      </c>
      <c r="E8" s="70"/>
      <c r="F8" s="65"/>
      <c r="G8" s="70" t="s">
        <v>11</v>
      </c>
      <c r="H8" s="65"/>
      <c r="I8" s="62"/>
      <c r="J8" s="69" t="s">
        <v>12</v>
      </c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 t="str">
        <f>'Daimer BS'!C52</f>
        <v>Other financial liabilities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88" t="s">
        <v>150</v>
      </c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">
        <v>12</v>
      </c>
      <c r="E17" s="70"/>
      <c r="F17" s="65"/>
      <c r="G17" s="70"/>
      <c r="H17" s="65"/>
      <c r="I17" s="62"/>
      <c r="J17" s="69" t="str">
        <f>'Daimer SCF'!D19</f>
        <v>Other operating assets and liabilities</v>
      </c>
      <c r="L17" s="70"/>
      <c r="M17" s="65"/>
      <c r="N17" s="70" t="s">
        <v>11</v>
      </c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8" t="s">
        <v>151</v>
      </c>
      <c r="L18" s="65"/>
      <c r="M18" s="65"/>
      <c r="N18" s="65"/>
      <c r="O18" s="65"/>
      <c r="P18" s="82"/>
    </row>
    <row r="19" spans="2:16" x14ac:dyDescent="0.25">
      <c r="B19" s="80"/>
      <c r="C19" s="69"/>
      <c r="E19" s="70"/>
      <c r="F19" s="65"/>
      <c r="G19" s="70"/>
      <c r="H19" s="65"/>
      <c r="I19" s="62"/>
      <c r="J19" s="69" t="str">
        <f>'Daimer SCF'!C21</f>
        <v>Cash provided by/used for operating activities</v>
      </c>
      <c r="L19" s="70"/>
      <c r="M19" s="65"/>
      <c r="N19" s="70" t="s">
        <v>11</v>
      </c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8" t="s">
        <v>151</v>
      </c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109375" style="61" customWidth="1"/>
    <col min="3" max="3" width="41.441406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23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7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7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2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109375" style="61" customWidth="1"/>
    <col min="3" max="3" width="41.441406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23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BS'!C48</f>
        <v>Trade payables</v>
      </c>
      <c r="E8" s="70" t="s">
        <v>11</v>
      </c>
      <c r="F8" s="65"/>
      <c r="G8" s="70"/>
      <c r="H8" s="65"/>
      <c r="I8" s="62"/>
      <c r="J8" s="69" t="s">
        <v>12</v>
      </c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 t="str">
        <f>'Daimer BS'!C52</f>
        <v>Other financial liabilities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88" t="s">
        <v>150</v>
      </c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">
        <v>12</v>
      </c>
      <c r="E17" s="70"/>
      <c r="F17" s="65"/>
      <c r="G17" s="70"/>
      <c r="H17" s="65"/>
      <c r="I17" s="62"/>
      <c r="J17" s="69" t="str">
        <f>'Daimer SCF'!D16</f>
        <v>Trade payables</v>
      </c>
      <c r="L17" s="70" t="s">
        <v>11</v>
      </c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7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 t="str">
        <f>'Daimer SCF'!D19</f>
        <v>Other operating assets and liabilities</v>
      </c>
      <c r="L19" s="70"/>
      <c r="M19" s="65"/>
      <c r="N19" s="70" t="s">
        <v>11</v>
      </c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8" t="s">
        <v>13</v>
      </c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24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87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7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24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BS'!C48</f>
        <v>Trade payables</v>
      </c>
      <c r="E8" s="70" t="s">
        <v>11</v>
      </c>
      <c r="F8" s="65"/>
      <c r="G8" s="70"/>
      <c r="H8" s="65"/>
      <c r="I8" s="62"/>
      <c r="J8" s="69" t="str">
        <f>'Daimer IS'!C13</f>
        <v>General administrative expenses</v>
      </c>
      <c r="L8" s="70"/>
      <c r="M8" s="65"/>
      <c r="N8" s="70" t="s">
        <v>11</v>
      </c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87" t="s">
        <v>13</v>
      </c>
      <c r="L9" s="65"/>
      <c r="M9" s="65"/>
      <c r="N9" s="65"/>
      <c r="O9" s="65"/>
      <c r="P9" s="82"/>
    </row>
    <row r="10" spans="2:16" x14ac:dyDescent="0.25">
      <c r="B10" s="80"/>
      <c r="C10" s="69" t="str">
        <f>'Daimer BS'!C33</f>
        <v>Retained earnings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tr">
        <f>'Daimer SCOE'!D24</f>
        <v>Net profit</v>
      </c>
      <c r="E17" s="70"/>
      <c r="F17" s="65"/>
      <c r="G17" s="70" t="s">
        <v>11</v>
      </c>
      <c r="H17" s="65"/>
      <c r="I17" s="62"/>
      <c r="J17" s="69" t="str">
        <f>'Daimer SCF'!C9</f>
        <v>Profit before income taxes</v>
      </c>
      <c r="L17" s="70"/>
      <c r="M17" s="65"/>
      <c r="N17" s="70" t="s">
        <v>11</v>
      </c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 t="str">
        <f>'Daimer SCF'!D16</f>
        <v>Trade payables</v>
      </c>
      <c r="L19" s="70" t="s">
        <v>11</v>
      </c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7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33203125" style="61" customWidth="1"/>
    <col min="3" max="3" width="41.554687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25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87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2"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C36" sqref="C36"/>
    </sheetView>
  </sheetViews>
  <sheetFormatPr defaultColWidth="9.6640625" defaultRowHeight="13.8" x14ac:dyDescent="0.25"/>
  <cols>
    <col min="1" max="1" width="2.109375" style="61" customWidth="1"/>
    <col min="2" max="2" width="1.33203125" style="61" customWidth="1"/>
    <col min="3" max="3" width="41.554687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25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BS'!C23</f>
        <v>Cash and cash equivalents</v>
      </c>
      <c r="E8" s="70"/>
      <c r="F8" s="65"/>
      <c r="G8" s="70" t="s">
        <v>11</v>
      </c>
      <c r="H8" s="65"/>
      <c r="I8" s="62"/>
      <c r="J8" s="69" t="str">
        <f>'Daimer IS'!C13</f>
        <v>General administrative expenses</v>
      </c>
      <c r="L8" s="70"/>
      <c r="M8" s="65"/>
      <c r="N8" s="70" t="s">
        <v>11</v>
      </c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87" t="s">
        <v>13</v>
      </c>
      <c r="L9" s="65"/>
      <c r="M9" s="65"/>
      <c r="N9" s="65"/>
      <c r="O9" s="65"/>
      <c r="P9" s="82"/>
    </row>
    <row r="10" spans="2:16" x14ac:dyDescent="0.25">
      <c r="B10" s="80"/>
      <c r="C10" s="69" t="str">
        <f>'Daimer BS'!C33</f>
        <v>Retained earnings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74" t="str">
        <f>'Daimer SCOE'!D24</f>
        <v>Net profit</v>
      </c>
      <c r="E17" s="70"/>
      <c r="F17" s="65"/>
      <c r="G17" s="70" t="s">
        <v>11</v>
      </c>
      <c r="H17" s="65"/>
      <c r="I17" s="62"/>
      <c r="J17" s="69" t="str">
        <f>'Daimer SCF'!C9</f>
        <v>Profit before income taxes</v>
      </c>
      <c r="L17" s="70"/>
      <c r="M17" s="65"/>
      <c r="N17" s="70" t="s">
        <v>11</v>
      </c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69" t="str">
        <f>'Daimer SCF'!C21</f>
        <v>Cash provided by/used for operating activities</v>
      </c>
      <c r="L19" s="70"/>
      <c r="M19" s="65"/>
      <c r="N19" s="70" t="s">
        <v>11</v>
      </c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8" t="s">
        <v>13</v>
      </c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165"/>
  <sheetViews>
    <sheetView workbookViewId="0"/>
  </sheetViews>
  <sheetFormatPr defaultColWidth="8.88671875" defaultRowHeight="13.8" x14ac:dyDescent="0.25"/>
  <cols>
    <col min="1" max="1" width="2.6640625" style="90" customWidth="1"/>
    <col min="2" max="2" width="1.109375" style="89" customWidth="1"/>
    <col min="3" max="3" width="2.6640625" style="89" customWidth="1"/>
    <col min="4" max="4" width="48.6640625" style="89" customWidth="1"/>
    <col min="5" max="5" width="9.109375" style="91" customWidth="1"/>
    <col min="6" max="6" width="1.109375" style="90" customWidth="1"/>
    <col min="7" max="7" width="12.33203125" style="91" customWidth="1"/>
    <col min="8" max="8" width="1.109375" style="90" customWidth="1"/>
    <col min="9" max="9" width="12.33203125" style="91" customWidth="1"/>
    <col min="10" max="11" width="1.109375" style="90" customWidth="1"/>
    <col min="12" max="42" width="8.88671875" style="90"/>
    <col min="43" max="16384" width="8.88671875" style="89"/>
  </cols>
  <sheetData>
    <row r="1" spans="1:42" s="92" customFormat="1" ht="13.8" customHeight="1" thickBot="1" x14ac:dyDescent="0.3">
      <c r="B1" s="95"/>
      <c r="E1" s="94"/>
      <c r="F1" s="93"/>
      <c r="G1" s="94"/>
      <c r="H1" s="93"/>
      <c r="I1" s="94"/>
      <c r="J1" s="93"/>
    </row>
    <row r="2" spans="1:42" s="92" customFormat="1" ht="6" customHeight="1" thickTop="1" x14ac:dyDescent="0.25">
      <c r="B2" s="164"/>
      <c r="C2" s="165"/>
      <c r="D2" s="165"/>
      <c r="E2" s="166"/>
      <c r="F2" s="167"/>
      <c r="G2" s="166"/>
      <c r="H2" s="167"/>
      <c r="I2" s="166"/>
      <c r="J2" s="168"/>
    </row>
    <row r="3" spans="1:42" ht="19.95" customHeight="1" x14ac:dyDescent="0.3">
      <c r="B3" s="108" t="s">
        <v>66</v>
      </c>
      <c r="C3" s="109"/>
      <c r="D3" s="109"/>
      <c r="E3" s="110"/>
      <c r="F3" s="111"/>
      <c r="G3" s="110"/>
      <c r="H3" s="111"/>
      <c r="I3" s="110"/>
      <c r="J3" s="112"/>
    </row>
    <row r="4" spans="1:42" ht="19.95" customHeight="1" x14ac:dyDescent="0.4">
      <c r="B4" s="113" t="s">
        <v>98</v>
      </c>
      <c r="C4" s="109"/>
      <c r="D4" s="109"/>
      <c r="E4" s="110"/>
      <c r="F4" s="111"/>
      <c r="G4" s="110"/>
      <c r="H4" s="111"/>
      <c r="I4" s="110"/>
      <c r="J4" s="114"/>
    </row>
    <row r="5" spans="1:42" ht="17.399999999999999" customHeight="1" x14ac:dyDescent="0.25">
      <c r="B5" s="115" t="s">
        <v>64</v>
      </c>
      <c r="C5" s="111"/>
      <c r="D5" s="111"/>
      <c r="E5" s="116"/>
      <c r="F5" s="111"/>
      <c r="G5" s="116"/>
      <c r="H5" s="111"/>
      <c r="I5" s="116"/>
      <c r="J5" s="117"/>
    </row>
    <row r="6" spans="1:42" ht="12" customHeight="1" x14ac:dyDescent="0.25">
      <c r="B6" s="115"/>
      <c r="C6" s="111"/>
      <c r="D6" s="111"/>
      <c r="E6" s="116"/>
      <c r="F6" s="111"/>
      <c r="G6" s="274" t="s">
        <v>97</v>
      </c>
      <c r="H6" s="274"/>
      <c r="I6" s="274"/>
      <c r="J6" s="117"/>
    </row>
    <row r="7" spans="1:42" ht="18" customHeight="1" x14ac:dyDescent="0.25">
      <c r="B7" s="115"/>
      <c r="C7" s="111"/>
      <c r="D7" s="111"/>
      <c r="E7" s="118" t="s">
        <v>62</v>
      </c>
      <c r="F7" s="119"/>
      <c r="G7" s="120">
        <v>2012</v>
      </c>
      <c r="H7" s="119"/>
      <c r="I7" s="121">
        <v>2011</v>
      </c>
      <c r="J7" s="117"/>
    </row>
    <row r="8" spans="1:42" ht="10.95" customHeight="1" x14ac:dyDescent="0.3">
      <c r="B8" s="115"/>
      <c r="C8" s="111"/>
      <c r="D8" s="111"/>
      <c r="E8" s="122"/>
      <c r="F8" s="123"/>
      <c r="G8" s="124"/>
      <c r="H8" s="123"/>
      <c r="I8" s="125"/>
      <c r="J8" s="117"/>
    </row>
    <row r="9" spans="1:42" ht="22.95" customHeight="1" x14ac:dyDescent="0.3">
      <c r="B9" s="126"/>
      <c r="C9" s="145" t="s">
        <v>37</v>
      </c>
      <c r="D9" s="146"/>
      <c r="E9" s="135"/>
      <c r="F9" s="147"/>
      <c r="G9" s="141"/>
      <c r="H9" s="147"/>
      <c r="I9" s="142"/>
      <c r="J9" s="132"/>
    </row>
    <row r="10" spans="1:42" s="98" customFormat="1" ht="20.399999999999999" customHeight="1" x14ac:dyDescent="0.25">
      <c r="A10" s="97"/>
      <c r="B10" s="133"/>
      <c r="C10" s="148" t="s">
        <v>96</v>
      </c>
      <c r="D10" s="148"/>
      <c r="E10" s="169">
        <v>10</v>
      </c>
      <c r="F10" s="149"/>
      <c r="G10" s="170">
        <v>8885</v>
      </c>
      <c r="H10" s="149"/>
      <c r="I10" s="171">
        <v>8259</v>
      </c>
      <c r="J10" s="139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</row>
    <row r="11" spans="1:42" s="99" customFormat="1" ht="20.399999999999999" customHeight="1" x14ac:dyDescent="0.25">
      <c r="A11" s="100"/>
      <c r="B11" s="172"/>
      <c r="C11" s="134" t="s">
        <v>95</v>
      </c>
      <c r="D11" s="134"/>
      <c r="E11" s="173">
        <v>11</v>
      </c>
      <c r="F11" s="136"/>
      <c r="G11" s="174">
        <v>20599</v>
      </c>
      <c r="H11" s="136"/>
      <c r="I11" s="175">
        <v>19180</v>
      </c>
      <c r="J11" s="176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</row>
    <row r="12" spans="1:42" s="98" customFormat="1" ht="20.399999999999999" customHeight="1" x14ac:dyDescent="0.25">
      <c r="A12" s="97"/>
      <c r="B12" s="133"/>
      <c r="C12" s="148" t="s">
        <v>94</v>
      </c>
      <c r="D12" s="148"/>
      <c r="E12" s="169">
        <v>12</v>
      </c>
      <c r="F12" s="149"/>
      <c r="G12" s="170">
        <v>26058</v>
      </c>
      <c r="H12" s="149"/>
      <c r="I12" s="171">
        <v>22811</v>
      </c>
      <c r="J12" s="139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</row>
    <row r="13" spans="1:42" s="99" customFormat="1" ht="20.399999999999999" customHeight="1" x14ac:dyDescent="0.25">
      <c r="A13" s="100"/>
      <c r="B13" s="172"/>
      <c r="C13" s="134" t="s">
        <v>93</v>
      </c>
      <c r="D13" s="134"/>
      <c r="E13" s="173">
        <v>13</v>
      </c>
      <c r="F13" s="136"/>
      <c r="G13" s="174">
        <v>4646</v>
      </c>
      <c r="H13" s="136"/>
      <c r="I13" s="175">
        <v>4661</v>
      </c>
      <c r="J13" s="176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</row>
    <row r="14" spans="1:42" s="98" customFormat="1" ht="20.399999999999999" customHeight="1" x14ac:dyDescent="0.25">
      <c r="A14" s="97"/>
      <c r="B14" s="133"/>
      <c r="C14" s="148" t="s">
        <v>90</v>
      </c>
      <c r="D14" s="148"/>
      <c r="E14" s="169">
        <v>14</v>
      </c>
      <c r="F14" s="149"/>
      <c r="G14" s="170">
        <v>27062</v>
      </c>
      <c r="H14" s="149"/>
      <c r="I14" s="171">
        <v>25007</v>
      </c>
      <c r="J14" s="139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</row>
    <row r="15" spans="1:42" s="99" customFormat="1" ht="20.399999999999999" customHeight="1" x14ac:dyDescent="0.25">
      <c r="A15" s="100"/>
      <c r="B15" s="172"/>
      <c r="C15" s="134" t="s">
        <v>89</v>
      </c>
      <c r="D15" s="134"/>
      <c r="E15" s="173">
        <v>15</v>
      </c>
      <c r="F15" s="136"/>
      <c r="G15" s="174">
        <v>1539</v>
      </c>
      <c r="H15" s="136"/>
      <c r="I15" s="175">
        <v>947</v>
      </c>
      <c r="J15" s="176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</row>
    <row r="16" spans="1:42" s="98" customFormat="1" ht="20.399999999999999" customHeight="1" x14ac:dyDescent="0.25">
      <c r="A16" s="97"/>
      <c r="B16" s="133"/>
      <c r="C16" s="148" t="s">
        <v>88</v>
      </c>
      <c r="D16" s="148"/>
      <c r="E16" s="169">
        <v>16</v>
      </c>
      <c r="F16" s="149"/>
      <c r="G16" s="170">
        <v>3890</v>
      </c>
      <c r="H16" s="149"/>
      <c r="I16" s="171">
        <v>2957</v>
      </c>
      <c r="J16" s="139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</row>
    <row r="17" spans="1:42" s="99" customFormat="1" ht="20.399999999999999" customHeight="1" x14ac:dyDescent="0.25">
      <c r="A17" s="100"/>
      <c r="B17" s="172"/>
      <c r="C17" s="134" t="s">
        <v>38</v>
      </c>
      <c r="D17" s="134"/>
      <c r="E17" s="173">
        <v>9</v>
      </c>
      <c r="F17" s="136"/>
      <c r="G17" s="174">
        <v>2274</v>
      </c>
      <c r="H17" s="136"/>
      <c r="I17" s="175">
        <v>2772</v>
      </c>
      <c r="J17" s="176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</row>
    <row r="18" spans="1:42" s="98" customFormat="1" ht="20.399999999999999" customHeight="1" x14ac:dyDescent="0.25">
      <c r="A18" s="97"/>
      <c r="B18" s="133"/>
      <c r="C18" s="148" t="s">
        <v>87</v>
      </c>
      <c r="D18" s="148"/>
      <c r="E18" s="169">
        <v>17</v>
      </c>
      <c r="F18" s="149"/>
      <c r="G18" s="177">
        <v>567</v>
      </c>
      <c r="H18" s="149"/>
      <c r="I18" s="178">
        <v>420</v>
      </c>
      <c r="J18" s="139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</row>
    <row r="19" spans="1:42" s="99" customFormat="1" ht="20.399999999999999" customHeight="1" x14ac:dyDescent="0.25">
      <c r="A19" s="100"/>
      <c r="B19" s="172"/>
      <c r="C19" s="179" t="s">
        <v>92</v>
      </c>
      <c r="D19" s="134"/>
      <c r="E19" s="173"/>
      <c r="F19" s="136"/>
      <c r="G19" s="174">
        <f>SUM(G10:G18)</f>
        <v>95520</v>
      </c>
      <c r="H19" s="136"/>
      <c r="I19" s="175">
        <f>SUM(I10:I18)</f>
        <v>87014</v>
      </c>
      <c r="J19" s="176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</row>
    <row r="20" spans="1:42" s="98" customFormat="1" ht="20.399999999999999" customHeight="1" x14ac:dyDescent="0.25">
      <c r="A20" s="97"/>
      <c r="B20" s="133"/>
      <c r="C20" s="148" t="s">
        <v>1</v>
      </c>
      <c r="D20" s="148"/>
      <c r="E20" s="169">
        <v>18</v>
      </c>
      <c r="F20" s="149"/>
      <c r="G20" s="170">
        <v>17720</v>
      </c>
      <c r="H20" s="149"/>
      <c r="I20" s="171">
        <v>17081</v>
      </c>
      <c r="J20" s="139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</row>
    <row r="21" spans="1:42" s="99" customFormat="1" ht="20.399999999999999" customHeight="1" x14ac:dyDescent="0.25">
      <c r="A21" s="100"/>
      <c r="B21" s="172"/>
      <c r="C21" s="134" t="s">
        <v>91</v>
      </c>
      <c r="D21" s="134"/>
      <c r="E21" s="173">
        <v>19</v>
      </c>
      <c r="F21" s="136"/>
      <c r="G21" s="174">
        <v>7543</v>
      </c>
      <c r="H21" s="136"/>
      <c r="I21" s="175">
        <v>7849</v>
      </c>
      <c r="J21" s="176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</row>
    <row r="22" spans="1:42" s="98" customFormat="1" ht="20.399999999999999" customHeight="1" x14ac:dyDescent="0.25">
      <c r="A22" s="97"/>
      <c r="B22" s="133"/>
      <c r="C22" s="148" t="s">
        <v>90</v>
      </c>
      <c r="D22" s="148"/>
      <c r="E22" s="169">
        <v>14</v>
      </c>
      <c r="F22" s="149"/>
      <c r="G22" s="170">
        <v>21998</v>
      </c>
      <c r="H22" s="149"/>
      <c r="I22" s="171">
        <v>20560</v>
      </c>
      <c r="J22" s="139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</row>
    <row r="23" spans="1:42" s="99" customFormat="1" ht="20.399999999999999" customHeight="1" x14ac:dyDescent="0.25">
      <c r="A23" s="100"/>
      <c r="B23" s="172"/>
      <c r="C23" s="134" t="s">
        <v>3</v>
      </c>
      <c r="D23" s="134"/>
      <c r="E23" s="173"/>
      <c r="F23" s="136"/>
      <c r="G23" s="174">
        <v>10996</v>
      </c>
      <c r="H23" s="136"/>
      <c r="I23" s="175">
        <v>9576</v>
      </c>
      <c r="J23" s="176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</row>
    <row r="24" spans="1:42" s="98" customFormat="1" ht="20.399999999999999" customHeight="1" x14ac:dyDescent="0.25">
      <c r="A24" s="97"/>
      <c r="B24" s="133"/>
      <c r="C24" s="148" t="s">
        <v>89</v>
      </c>
      <c r="D24" s="148"/>
      <c r="E24" s="169">
        <v>15</v>
      </c>
      <c r="F24" s="149"/>
      <c r="G24" s="170">
        <v>4059</v>
      </c>
      <c r="H24" s="149"/>
      <c r="I24" s="171">
        <v>1334</v>
      </c>
      <c r="J24" s="139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</row>
    <row r="25" spans="1:42" s="99" customFormat="1" ht="20.399999999999999" customHeight="1" x14ac:dyDescent="0.25">
      <c r="A25" s="100"/>
      <c r="B25" s="172"/>
      <c r="C25" s="134" t="s">
        <v>88</v>
      </c>
      <c r="D25" s="134"/>
      <c r="E25" s="173">
        <v>16</v>
      </c>
      <c r="F25" s="136"/>
      <c r="G25" s="174">
        <v>2070</v>
      </c>
      <c r="H25" s="136"/>
      <c r="I25" s="175">
        <v>2007</v>
      </c>
      <c r="J25" s="176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</row>
    <row r="26" spans="1:42" s="98" customFormat="1" ht="20.399999999999999" customHeight="1" x14ac:dyDescent="0.25">
      <c r="A26" s="97"/>
      <c r="B26" s="133"/>
      <c r="C26" s="148" t="s">
        <v>87</v>
      </c>
      <c r="D26" s="148"/>
      <c r="E26" s="169">
        <v>17</v>
      </c>
      <c r="F26" s="149"/>
      <c r="G26" s="177">
        <v>3072</v>
      </c>
      <c r="H26" s="149"/>
      <c r="I26" s="178">
        <v>2711</v>
      </c>
      <c r="J26" s="139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</row>
    <row r="27" spans="1:42" s="99" customFormat="1" ht="20.399999999999999" customHeight="1" x14ac:dyDescent="0.25">
      <c r="A27" s="100"/>
      <c r="B27" s="172"/>
      <c r="C27" s="179" t="s">
        <v>39</v>
      </c>
      <c r="D27" s="134"/>
      <c r="E27" s="173"/>
      <c r="F27" s="136"/>
      <c r="G27" s="174">
        <f>SUM(G20:G26)</f>
        <v>67458</v>
      </c>
      <c r="H27" s="136"/>
      <c r="I27" s="175">
        <f>SUM(I20:I26)</f>
        <v>61118</v>
      </c>
      <c r="J27" s="176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</row>
    <row r="28" spans="1:42" s="98" customFormat="1" ht="20.399999999999999" customHeight="1" thickBot="1" x14ac:dyDescent="0.3">
      <c r="A28" s="97"/>
      <c r="B28" s="133"/>
      <c r="C28" s="180" t="s">
        <v>40</v>
      </c>
      <c r="D28" s="148"/>
      <c r="E28" s="169"/>
      <c r="F28" s="149"/>
      <c r="G28" s="181">
        <f>G19+G27</f>
        <v>162978</v>
      </c>
      <c r="H28" s="149"/>
      <c r="I28" s="182">
        <f>I19+I27</f>
        <v>148132</v>
      </c>
      <c r="J28" s="139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</row>
    <row r="29" spans="1:42" s="99" customFormat="1" ht="20.399999999999999" customHeight="1" x14ac:dyDescent="0.25">
      <c r="A29" s="100"/>
      <c r="B29" s="172"/>
      <c r="C29" s="134"/>
      <c r="D29" s="134"/>
      <c r="E29" s="173"/>
      <c r="F29" s="136"/>
      <c r="G29" s="174"/>
      <c r="H29" s="136"/>
      <c r="I29" s="175"/>
      <c r="J29" s="176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</row>
    <row r="30" spans="1:42" s="98" customFormat="1" ht="20.399999999999999" customHeight="1" x14ac:dyDescent="0.25">
      <c r="A30" s="97"/>
      <c r="B30" s="133"/>
      <c r="C30" s="180" t="s">
        <v>86</v>
      </c>
      <c r="D30" s="148"/>
      <c r="E30" s="169"/>
      <c r="F30" s="149"/>
      <c r="G30" s="170"/>
      <c r="H30" s="149"/>
      <c r="I30" s="171"/>
      <c r="J30" s="139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</row>
    <row r="31" spans="1:42" s="99" customFormat="1" ht="20.399999999999999" customHeight="1" x14ac:dyDescent="0.25">
      <c r="A31" s="100"/>
      <c r="B31" s="172"/>
      <c r="C31" s="134" t="s">
        <v>85</v>
      </c>
      <c r="D31" s="134"/>
      <c r="E31" s="173"/>
      <c r="F31" s="136"/>
      <c r="G31" s="174">
        <v>3063</v>
      </c>
      <c r="H31" s="136"/>
      <c r="I31" s="175">
        <v>3060</v>
      </c>
      <c r="J31" s="176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</row>
    <row r="32" spans="1:42" s="98" customFormat="1" ht="20.399999999999999" customHeight="1" x14ac:dyDescent="0.25">
      <c r="A32" s="97"/>
      <c r="B32" s="133"/>
      <c r="C32" s="148" t="s">
        <v>84</v>
      </c>
      <c r="D32" s="148"/>
      <c r="E32" s="169"/>
      <c r="F32" s="149"/>
      <c r="G32" s="170">
        <v>12026</v>
      </c>
      <c r="H32" s="149"/>
      <c r="I32" s="171">
        <v>11895</v>
      </c>
      <c r="J32" s="139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</row>
    <row r="33" spans="1:42" s="99" customFormat="1" ht="20.399999999999999" customHeight="1" x14ac:dyDescent="0.25">
      <c r="A33" s="100"/>
      <c r="B33" s="172"/>
      <c r="C33" s="134" t="s">
        <v>0</v>
      </c>
      <c r="D33" s="134"/>
      <c r="E33" s="173"/>
      <c r="F33" s="136"/>
      <c r="G33" s="174">
        <v>27977</v>
      </c>
      <c r="H33" s="136"/>
      <c r="I33" s="175">
        <v>24228</v>
      </c>
      <c r="J33" s="176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</row>
    <row r="34" spans="1:42" s="98" customFormat="1" ht="20.399999999999999" customHeight="1" x14ac:dyDescent="0.25">
      <c r="A34" s="97"/>
      <c r="B34" s="133"/>
      <c r="C34" s="148" t="s">
        <v>83</v>
      </c>
      <c r="D34" s="148"/>
      <c r="E34" s="169"/>
      <c r="F34" s="149"/>
      <c r="G34" s="170">
        <v>813</v>
      </c>
      <c r="H34" s="149"/>
      <c r="I34" s="171">
        <v>441</v>
      </c>
      <c r="J34" s="139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</row>
    <row r="35" spans="1:42" s="99" customFormat="1" ht="20.399999999999999" customHeight="1" x14ac:dyDescent="0.25">
      <c r="A35" s="100"/>
      <c r="B35" s="172"/>
      <c r="C35" s="134" t="s">
        <v>82</v>
      </c>
      <c r="D35" s="134"/>
      <c r="E35" s="173"/>
      <c r="F35" s="136"/>
      <c r="G35" s="183"/>
      <c r="H35" s="136"/>
      <c r="I35" s="184"/>
      <c r="J35" s="176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</row>
    <row r="36" spans="1:42" s="98" customFormat="1" ht="20.399999999999999" customHeight="1" x14ac:dyDescent="0.25">
      <c r="A36" s="97"/>
      <c r="B36" s="133"/>
      <c r="C36" s="148" t="s">
        <v>81</v>
      </c>
      <c r="D36" s="148"/>
      <c r="E36" s="169"/>
      <c r="F36" s="149"/>
      <c r="G36" s="170">
        <f>SUM(G31:G35)</f>
        <v>43879</v>
      </c>
      <c r="H36" s="149"/>
      <c r="I36" s="171">
        <f>SUM(I31:I35)</f>
        <v>39624</v>
      </c>
      <c r="J36" s="139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</row>
    <row r="37" spans="1:42" s="99" customFormat="1" ht="20.399999999999999" customHeight="1" x14ac:dyDescent="0.25">
      <c r="A37" s="100"/>
      <c r="B37" s="172"/>
      <c r="C37" s="134" t="s">
        <v>80</v>
      </c>
      <c r="D37" s="134"/>
      <c r="E37" s="173"/>
      <c r="F37" s="136"/>
      <c r="G37" s="183">
        <v>1631</v>
      </c>
      <c r="H37" s="136"/>
      <c r="I37" s="184">
        <v>1713</v>
      </c>
      <c r="J37" s="176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</row>
    <row r="38" spans="1:42" s="98" customFormat="1" ht="20.399999999999999" customHeight="1" x14ac:dyDescent="0.25">
      <c r="A38" s="97"/>
      <c r="B38" s="133"/>
      <c r="C38" s="180" t="s">
        <v>79</v>
      </c>
      <c r="D38" s="148"/>
      <c r="E38" s="169">
        <v>20</v>
      </c>
      <c r="F38" s="149"/>
      <c r="G38" s="170">
        <f>SUM(G36:G37)</f>
        <v>45510</v>
      </c>
      <c r="H38" s="149"/>
      <c r="I38" s="171">
        <f>SUM(I36:I37)</f>
        <v>41337</v>
      </c>
      <c r="J38" s="139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</row>
    <row r="39" spans="1:42" s="99" customFormat="1" ht="20.399999999999999" customHeight="1" x14ac:dyDescent="0.25">
      <c r="A39" s="100"/>
      <c r="B39" s="172"/>
      <c r="C39" s="134" t="s">
        <v>78</v>
      </c>
      <c r="D39" s="134"/>
      <c r="E39" s="173">
        <v>22</v>
      </c>
      <c r="F39" s="136"/>
      <c r="G39" s="174">
        <v>3035</v>
      </c>
      <c r="H39" s="136"/>
      <c r="I39" s="175">
        <v>3184</v>
      </c>
      <c r="J39" s="176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</row>
    <row r="40" spans="1:42" s="98" customFormat="1" ht="20.399999999999999" customHeight="1" x14ac:dyDescent="0.25">
      <c r="A40" s="97"/>
      <c r="B40" s="133"/>
      <c r="C40" s="148" t="s">
        <v>77</v>
      </c>
      <c r="D40" s="148"/>
      <c r="E40" s="169"/>
      <c r="F40" s="149"/>
      <c r="G40" s="170">
        <v>727</v>
      </c>
      <c r="H40" s="149"/>
      <c r="I40" s="171">
        <v>2498</v>
      </c>
      <c r="J40" s="139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</row>
    <row r="41" spans="1:42" s="99" customFormat="1" ht="20.399999999999999" customHeight="1" x14ac:dyDescent="0.25">
      <c r="A41" s="100"/>
      <c r="B41" s="172"/>
      <c r="C41" s="134" t="s">
        <v>72</v>
      </c>
      <c r="D41" s="134"/>
      <c r="E41" s="173">
        <v>23</v>
      </c>
      <c r="F41" s="136"/>
      <c r="G41" s="174">
        <v>5476</v>
      </c>
      <c r="H41" s="136"/>
      <c r="I41" s="175">
        <v>5626</v>
      </c>
      <c r="J41" s="176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</row>
    <row r="42" spans="1:42" s="98" customFormat="1" ht="20.399999999999999" customHeight="1" x14ac:dyDescent="0.25">
      <c r="A42" s="97"/>
      <c r="B42" s="133"/>
      <c r="C42" s="148" t="s">
        <v>71</v>
      </c>
      <c r="D42" s="148"/>
      <c r="E42" s="169">
        <v>24</v>
      </c>
      <c r="F42" s="149"/>
      <c r="G42" s="170">
        <v>43340</v>
      </c>
      <c r="H42" s="149"/>
      <c r="I42" s="171">
        <v>35466</v>
      </c>
      <c r="J42" s="139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</row>
    <row r="43" spans="1:42" s="99" customFormat="1" ht="20.399999999999999" customHeight="1" x14ac:dyDescent="0.25">
      <c r="A43" s="100"/>
      <c r="B43" s="172"/>
      <c r="C43" s="134" t="s">
        <v>70</v>
      </c>
      <c r="D43" s="134"/>
      <c r="E43" s="173">
        <v>25</v>
      </c>
      <c r="F43" s="136"/>
      <c r="G43" s="174">
        <v>1711</v>
      </c>
      <c r="H43" s="136"/>
      <c r="I43" s="175">
        <v>1911</v>
      </c>
      <c r="J43" s="176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</row>
    <row r="44" spans="1:42" s="98" customFormat="1" ht="20.399999999999999" customHeight="1" x14ac:dyDescent="0.25">
      <c r="A44" s="97"/>
      <c r="B44" s="133"/>
      <c r="C44" s="148" t="s">
        <v>76</v>
      </c>
      <c r="D44" s="148"/>
      <c r="E44" s="169">
        <v>9</v>
      </c>
      <c r="F44" s="149"/>
      <c r="G44" s="170">
        <v>1979</v>
      </c>
      <c r="H44" s="149"/>
      <c r="I44" s="171">
        <v>1081</v>
      </c>
      <c r="J44" s="139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</row>
    <row r="45" spans="1:42" s="99" customFormat="1" ht="20.399999999999999" customHeight="1" x14ac:dyDescent="0.25">
      <c r="A45" s="100"/>
      <c r="B45" s="172"/>
      <c r="C45" s="134" t="s">
        <v>69</v>
      </c>
      <c r="D45" s="134"/>
      <c r="E45" s="173"/>
      <c r="F45" s="136"/>
      <c r="G45" s="174">
        <v>2444</v>
      </c>
      <c r="H45" s="136"/>
      <c r="I45" s="175">
        <v>2118</v>
      </c>
      <c r="J45" s="176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</row>
    <row r="46" spans="1:42" s="98" customFormat="1" ht="20.399999999999999" customHeight="1" x14ac:dyDescent="0.25">
      <c r="A46" s="97"/>
      <c r="B46" s="133"/>
      <c r="C46" s="148" t="s">
        <v>68</v>
      </c>
      <c r="D46" s="148"/>
      <c r="E46" s="169">
        <v>26</v>
      </c>
      <c r="F46" s="149"/>
      <c r="G46" s="177">
        <v>38</v>
      </c>
      <c r="H46" s="149"/>
      <c r="I46" s="178">
        <v>56</v>
      </c>
      <c r="J46" s="139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</row>
    <row r="47" spans="1:42" s="99" customFormat="1" ht="20.399999999999999" customHeight="1" x14ac:dyDescent="0.25">
      <c r="A47" s="100"/>
      <c r="B47" s="172"/>
      <c r="C47" s="179" t="s">
        <v>75</v>
      </c>
      <c r="D47" s="134"/>
      <c r="E47" s="173"/>
      <c r="F47" s="136"/>
      <c r="G47" s="174">
        <f>SUM(G39:G46)</f>
        <v>58750</v>
      </c>
      <c r="H47" s="136"/>
      <c r="I47" s="175">
        <f>SUM(I39:I46)</f>
        <v>51940</v>
      </c>
      <c r="J47" s="176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</row>
    <row r="48" spans="1:42" s="98" customFormat="1" ht="20.399999999999999" customHeight="1" x14ac:dyDescent="0.25">
      <c r="A48" s="97"/>
      <c r="B48" s="133"/>
      <c r="C48" s="148" t="s">
        <v>74</v>
      </c>
      <c r="D48" s="148"/>
      <c r="E48" s="169"/>
      <c r="F48" s="149"/>
      <c r="G48" s="170">
        <v>8832</v>
      </c>
      <c r="H48" s="149"/>
      <c r="I48" s="171">
        <v>9515</v>
      </c>
      <c r="J48" s="139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</row>
    <row r="49" spans="1:42" s="99" customFormat="1" ht="20.399999999999999" customHeight="1" x14ac:dyDescent="0.25">
      <c r="A49" s="100"/>
      <c r="B49" s="172"/>
      <c r="C49" s="134" t="s">
        <v>73</v>
      </c>
      <c r="D49" s="134"/>
      <c r="E49" s="173"/>
      <c r="F49" s="136"/>
      <c r="G49" s="174">
        <v>1006</v>
      </c>
      <c r="H49" s="136"/>
      <c r="I49" s="175">
        <v>1030</v>
      </c>
      <c r="J49" s="176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</row>
    <row r="50" spans="1:42" s="98" customFormat="1" ht="20.399999999999999" customHeight="1" x14ac:dyDescent="0.25">
      <c r="A50" s="97"/>
      <c r="B50" s="133"/>
      <c r="C50" s="148" t="s">
        <v>72</v>
      </c>
      <c r="D50" s="148"/>
      <c r="E50" s="169">
        <v>23</v>
      </c>
      <c r="F50" s="149"/>
      <c r="G50" s="170">
        <v>6313</v>
      </c>
      <c r="H50" s="149"/>
      <c r="I50" s="171">
        <v>6799</v>
      </c>
      <c r="J50" s="139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</row>
    <row r="51" spans="1:42" s="99" customFormat="1" ht="20.399999999999999" customHeight="1" x14ac:dyDescent="0.25">
      <c r="A51" s="100"/>
      <c r="B51" s="172"/>
      <c r="C51" s="134" t="s">
        <v>71</v>
      </c>
      <c r="D51" s="134"/>
      <c r="E51" s="173">
        <v>24</v>
      </c>
      <c r="F51" s="136"/>
      <c r="G51" s="174">
        <v>32911</v>
      </c>
      <c r="H51" s="136"/>
      <c r="I51" s="175">
        <v>26701</v>
      </c>
      <c r="J51" s="176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</row>
    <row r="52" spans="1:42" s="98" customFormat="1" ht="20.399999999999999" customHeight="1" x14ac:dyDescent="0.25">
      <c r="A52" s="97"/>
      <c r="B52" s="133"/>
      <c r="C52" s="148" t="s">
        <v>70</v>
      </c>
      <c r="D52" s="148"/>
      <c r="E52" s="169">
        <v>25</v>
      </c>
      <c r="F52" s="149"/>
      <c r="G52" s="170">
        <v>6680</v>
      </c>
      <c r="H52" s="149"/>
      <c r="I52" s="171">
        <v>7782</v>
      </c>
      <c r="J52" s="139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</row>
    <row r="53" spans="1:42" s="99" customFormat="1" ht="20.399999999999999" customHeight="1" x14ac:dyDescent="0.25">
      <c r="A53" s="100"/>
      <c r="B53" s="172"/>
      <c r="C53" s="134" t="s">
        <v>69</v>
      </c>
      <c r="D53" s="134"/>
      <c r="E53" s="173"/>
      <c r="F53" s="136"/>
      <c r="G53" s="174">
        <v>1640</v>
      </c>
      <c r="H53" s="136"/>
      <c r="I53" s="175">
        <v>1548</v>
      </c>
      <c r="J53" s="176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</row>
    <row r="54" spans="1:42" s="98" customFormat="1" ht="20.399999999999999" customHeight="1" x14ac:dyDescent="0.25">
      <c r="A54" s="97"/>
      <c r="B54" s="133"/>
      <c r="C54" s="148" t="s">
        <v>68</v>
      </c>
      <c r="D54" s="148"/>
      <c r="E54" s="169">
        <v>26</v>
      </c>
      <c r="F54" s="149"/>
      <c r="G54" s="177">
        <v>1336</v>
      </c>
      <c r="H54" s="149"/>
      <c r="I54" s="178">
        <v>1480</v>
      </c>
      <c r="J54" s="139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</row>
    <row r="55" spans="1:42" s="99" customFormat="1" ht="20.399999999999999" customHeight="1" x14ac:dyDescent="0.25">
      <c r="A55" s="100"/>
      <c r="B55" s="172"/>
      <c r="C55" s="179" t="s">
        <v>41</v>
      </c>
      <c r="D55" s="134"/>
      <c r="E55" s="173"/>
      <c r="F55" s="136"/>
      <c r="G55" s="174">
        <f>SUM(G48:G54)</f>
        <v>58718</v>
      </c>
      <c r="H55" s="136"/>
      <c r="I55" s="175">
        <f>SUM(I48:I54)</f>
        <v>54855</v>
      </c>
      <c r="J55" s="176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</row>
    <row r="56" spans="1:42" s="98" customFormat="1" ht="20.399999999999999" customHeight="1" thickBot="1" x14ac:dyDescent="0.3">
      <c r="A56" s="97"/>
      <c r="B56" s="133"/>
      <c r="C56" s="180" t="s">
        <v>67</v>
      </c>
      <c r="D56" s="148"/>
      <c r="E56" s="169"/>
      <c r="F56" s="149"/>
      <c r="G56" s="181">
        <f>G38+G47+G55</f>
        <v>162978</v>
      </c>
      <c r="H56" s="149"/>
      <c r="I56" s="182">
        <f>I38+I47+I55</f>
        <v>148132</v>
      </c>
      <c r="J56" s="139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</row>
    <row r="57" spans="1:42" s="97" customFormat="1" ht="14.4" customHeight="1" x14ac:dyDescent="0.25">
      <c r="B57" s="152" t="s">
        <v>45</v>
      </c>
      <c r="C57" s="134"/>
      <c r="D57" s="134"/>
      <c r="E57" s="135"/>
      <c r="F57" s="136"/>
      <c r="G57" s="142"/>
      <c r="H57" s="136"/>
      <c r="I57" s="142"/>
      <c r="J57" s="154"/>
    </row>
    <row r="58" spans="1:42" s="97" customFormat="1" ht="6.6" customHeight="1" thickBot="1" x14ac:dyDescent="0.3">
      <c r="B58" s="185"/>
      <c r="C58" s="186"/>
      <c r="D58" s="186"/>
      <c r="E58" s="187"/>
      <c r="F58" s="188"/>
      <c r="G58" s="187"/>
      <c r="H58" s="188"/>
      <c r="I58" s="187"/>
      <c r="J58" s="189"/>
    </row>
    <row r="59" spans="1:42" s="97" customFormat="1" ht="6.6" customHeight="1" thickTop="1" x14ac:dyDescent="0.25">
      <c r="B59" s="190"/>
      <c r="C59" s="191"/>
      <c r="D59" s="191"/>
      <c r="E59" s="192"/>
      <c r="F59" s="193"/>
      <c r="G59" s="192"/>
      <c r="H59" s="193"/>
      <c r="I59" s="192"/>
      <c r="J59" s="190"/>
    </row>
    <row r="60" spans="1:42" s="92" customFormat="1" ht="15.6" customHeight="1" x14ac:dyDescent="0.25">
      <c r="B60" s="190"/>
      <c r="C60" s="191"/>
      <c r="D60" s="191"/>
      <c r="E60" s="192"/>
      <c r="F60" s="193"/>
      <c r="G60" s="192"/>
      <c r="H60" s="193"/>
      <c r="I60" s="191"/>
      <c r="J60" s="163" t="s">
        <v>156</v>
      </c>
    </row>
    <row r="61" spans="1:42" s="92" customFormat="1" ht="6" customHeight="1" x14ac:dyDescent="0.25">
      <c r="B61" s="95"/>
      <c r="E61" s="94"/>
      <c r="F61" s="93"/>
      <c r="G61" s="94"/>
      <c r="H61" s="93"/>
      <c r="I61" s="94"/>
      <c r="J61" s="93"/>
    </row>
    <row r="62" spans="1:42" s="90" customFormat="1" x14ac:dyDescent="0.25">
      <c r="E62" s="96"/>
      <c r="G62" s="96"/>
      <c r="I62" s="96"/>
    </row>
    <row r="63" spans="1:42" s="92" customFormat="1" ht="6" customHeight="1" x14ac:dyDescent="0.25">
      <c r="B63" s="95"/>
      <c r="E63" s="94"/>
      <c r="F63" s="93"/>
      <c r="G63" s="94"/>
      <c r="H63" s="93"/>
      <c r="I63" s="94"/>
      <c r="J63" s="93"/>
    </row>
    <row r="64" spans="1:42" s="92" customFormat="1" ht="6" customHeight="1" x14ac:dyDescent="0.25">
      <c r="B64" s="95"/>
      <c r="E64" s="94"/>
      <c r="F64" s="93"/>
      <c r="G64" s="94"/>
      <c r="H64" s="93"/>
      <c r="I64" s="94"/>
      <c r="J64" s="93"/>
    </row>
    <row r="65" spans="5:9" s="90" customFormat="1" ht="6" customHeight="1" x14ac:dyDescent="0.25">
      <c r="E65" s="96"/>
      <c r="G65" s="96"/>
      <c r="I65" s="96"/>
    </row>
    <row r="66" spans="5:9" s="90" customFormat="1" x14ac:dyDescent="0.25">
      <c r="E66" s="96"/>
      <c r="G66" s="96"/>
      <c r="I66" s="96"/>
    </row>
    <row r="67" spans="5:9" s="90" customFormat="1" x14ac:dyDescent="0.25">
      <c r="E67" s="96"/>
      <c r="G67" s="96"/>
      <c r="I67" s="96"/>
    </row>
    <row r="68" spans="5:9" s="90" customFormat="1" x14ac:dyDescent="0.25">
      <c r="E68" s="96"/>
      <c r="G68" s="96"/>
      <c r="I68" s="96"/>
    </row>
    <row r="69" spans="5:9" s="90" customFormat="1" x14ac:dyDescent="0.25">
      <c r="E69" s="96"/>
      <c r="G69" s="96"/>
      <c r="I69" s="96"/>
    </row>
    <row r="70" spans="5:9" s="90" customFormat="1" x14ac:dyDescent="0.25">
      <c r="E70" s="96"/>
      <c r="G70" s="96"/>
      <c r="I70" s="96"/>
    </row>
    <row r="71" spans="5:9" s="90" customFormat="1" x14ac:dyDescent="0.25">
      <c r="E71" s="96"/>
      <c r="G71" s="96"/>
      <c r="I71" s="96"/>
    </row>
    <row r="72" spans="5:9" s="90" customFormat="1" x14ac:dyDescent="0.25">
      <c r="E72" s="96"/>
      <c r="G72" s="96"/>
      <c r="I72" s="96"/>
    </row>
    <row r="73" spans="5:9" s="90" customFormat="1" x14ac:dyDescent="0.25">
      <c r="E73" s="96"/>
      <c r="G73" s="96"/>
      <c r="I73" s="96"/>
    </row>
    <row r="74" spans="5:9" s="90" customFormat="1" x14ac:dyDescent="0.25">
      <c r="E74" s="96"/>
      <c r="G74" s="96"/>
      <c r="I74" s="96"/>
    </row>
    <row r="75" spans="5:9" s="90" customFormat="1" x14ac:dyDescent="0.25">
      <c r="E75" s="96"/>
      <c r="G75" s="96"/>
      <c r="I75" s="96"/>
    </row>
    <row r="76" spans="5:9" s="90" customFormat="1" x14ac:dyDescent="0.25">
      <c r="E76" s="96"/>
      <c r="G76" s="96"/>
      <c r="I76" s="96"/>
    </row>
    <row r="77" spans="5:9" s="90" customFormat="1" x14ac:dyDescent="0.25">
      <c r="E77" s="96"/>
      <c r="G77" s="96"/>
      <c r="I77" s="96"/>
    </row>
    <row r="78" spans="5:9" s="90" customFormat="1" x14ac:dyDescent="0.25">
      <c r="E78" s="96"/>
      <c r="G78" s="96"/>
      <c r="I78" s="96"/>
    </row>
    <row r="79" spans="5:9" s="90" customFormat="1" x14ac:dyDescent="0.25">
      <c r="E79" s="96"/>
      <c r="G79" s="96"/>
      <c r="I79" s="96"/>
    </row>
    <row r="80" spans="5:9" s="90" customFormat="1" x14ac:dyDescent="0.25">
      <c r="E80" s="96"/>
      <c r="G80" s="96"/>
      <c r="I80" s="96"/>
    </row>
    <row r="81" spans="5:9" s="90" customFormat="1" x14ac:dyDescent="0.25">
      <c r="E81" s="96"/>
      <c r="G81" s="96"/>
      <c r="I81" s="96"/>
    </row>
    <row r="82" spans="5:9" s="90" customFormat="1" x14ac:dyDescent="0.25">
      <c r="E82" s="96"/>
      <c r="G82" s="96"/>
      <c r="I82" s="96"/>
    </row>
    <row r="83" spans="5:9" s="90" customFormat="1" x14ac:dyDescent="0.25">
      <c r="E83" s="96"/>
      <c r="G83" s="96"/>
      <c r="I83" s="96"/>
    </row>
    <row r="84" spans="5:9" s="90" customFormat="1" x14ac:dyDescent="0.25">
      <c r="E84" s="96"/>
      <c r="G84" s="96"/>
      <c r="I84" s="96"/>
    </row>
    <row r="85" spans="5:9" s="90" customFormat="1" x14ac:dyDescent="0.25">
      <c r="E85" s="96"/>
      <c r="G85" s="96"/>
      <c r="I85" s="96"/>
    </row>
    <row r="86" spans="5:9" s="90" customFormat="1" x14ac:dyDescent="0.25">
      <c r="E86" s="96"/>
      <c r="G86" s="96"/>
      <c r="I86" s="96"/>
    </row>
    <row r="87" spans="5:9" s="90" customFormat="1" x14ac:dyDescent="0.25">
      <c r="E87" s="96"/>
      <c r="G87" s="96"/>
      <c r="I87" s="96"/>
    </row>
    <row r="88" spans="5:9" s="90" customFormat="1" x14ac:dyDescent="0.25">
      <c r="E88" s="96"/>
      <c r="G88" s="96"/>
      <c r="I88" s="96"/>
    </row>
    <row r="89" spans="5:9" s="90" customFormat="1" x14ac:dyDescent="0.25">
      <c r="E89" s="96"/>
      <c r="G89" s="96"/>
      <c r="I89" s="96"/>
    </row>
    <row r="90" spans="5:9" s="90" customFormat="1" x14ac:dyDescent="0.25">
      <c r="E90" s="96"/>
      <c r="G90" s="96"/>
      <c r="I90" s="96"/>
    </row>
    <row r="91" spans="5:9" s="90" customFormat="1" x14ac:dyDescent="0.25">
      <c r="E91" s="96"/>
      <c r="G91" s="96"/>
      <c r="I91" s="96"/>
    </row>
    <row r="92" spans="5:9" s="90" customFormat="1" x14ac:dyDescent="0.25">
      <c r="E92" s="96"/>
      <c r="G92" s="96"/>
      <c r="I92" s="96"/>
    </row>
    <row r="93" spans="5:9" s="90" customFormat="1" x14ac:dyDescent="0.25">
      <c r="E93" s="96"/>
      <c r="G93" s="96"/>
      <c r="I93" s="96"/>
    </row>
    <row r="94" spans="5:9" s="90" customFormat="1" x14ac:dyDescent="0.25">
      <c r="E94" s="96"/>
      <c r="G94" s="96"/>
      <c r="I94" s="96"/>
    </row>
    <row r="95" spans="5:9" s="90" customFormat="1" x14ac:dyDescent="0.25">
      <c r="E95" s="96"/>
      <c r="G95" s="96"/>
      <c r="I95" s="96"/>
    </row>
    <row r="96" spans="5:9" s="90" customFormat="1" x14ac:dyDescent="0.25">
      <c r="E96" s="96"/>
      <c r="G96" s="96"/>
      <c r="I96" s="96"/>
    </row>
    <row r="97" spans="5:9" s="90" customFormat="1" x14ac:dyDescent="0.25">
      <c r="E97" s="96"/>
      <c r="G97" s="96"/>
      <c r="I97" s="96"/>
    </row>
    <row r="98" spans="5:9" s="90" customFormat="1" x14ac:dyDescent="0.25">
      <c r="E98" s="96"/>
      <c r="G98" s="96"/>
      <c r="I98" s="96"/>
    </row>
    <row r="99" spans="5:9" s="90" customFormat="1" x14ac:dyDescent="0.25">
      <c r="E99" s="96"/>
      <c r="G99" s="96"/>
      <c r="I99" s="96"/>
    </row>
    <row r="100" spans="5:9" s="90" customFormat="1" x14ac:dyDescent="0.25">
      <c r="E100" s="96"/>
      <c r="G100" s="96"/>
      <c r="I100" s="96"/>
    </row>
    <row r="101" spans="5:9" s="90" customFormat="1" x14ac:dyDescent="0.25">
      <c r="E101" s="96"/>
      <c r="G101" s="96"/>
      <c r="I101" s="96"/>
    </row>
    <row r="102" spans="5:9" s="90" customFormat="1" x14ac:dyDescent="0.25">
      <c r="E102" s="96"/>
      <c r="G102" s="96"/>
      <c r="I102" s="96"/>
    </row>
    <row r="103" spans="5:9" s="90" customFormat="1" x14ac:dyDescent="0.25">
      <c r="E103" s="96"/>
      <c r="G103" s="96"/>
      <c r="I103" s="96"/>
    </row>
    <row r="104" spans="5:9" s="90" customFormat="1" x14ac:dyDescent="0.25">
      <c r="E104" s="96"/>
      <c r="G104" s="96"/>
      <c r="I104" s="96"/>
    </row>
    <row r="105" spans="5:9" s="90" customFormat="1" x14ac:dyDescent="0.25">
      <c r="E105" s="96"/>
      <c r="G105" s="96"/>
      <c r="I105" s="96"/>
    </row>
    <row r="106" spans="5:9" s="90" customFormat="1" x14ac:dyDescent="0.25">
      <c r="E106" s="96"/>
      <c r="G106" s="96"/>
      <c r="I106" s="96"/>
    </row>
    <row r="107" spans="5:9" s="90" customFormat="1" x14ac:dyDescent="0.25">
      <c r="E107" s="96"/>
      <c r="G107" s="96"/>
      <c r="I107" s="96"/>
    </row>
    <row r="108" spans="5:9" s="90" customFormat="1" x14ac:dyDescent="0.25">
      <c r="E108" s="96"/>
      <c r="G108" s="96"/>
      <c r="I108" s="96"/>
    </row>
    <row r="109" spans="5:9" s="90" customFormat="1" x14ac:dyDescent="0.25">
      <c r="E109" s="96"/>
      <c r="G109" s="96"/>
      <c r="I109" s="96"/>
    </row>
    <row r="110" spans="5:9" s="90" customFormat="1" x14ac:dyDescent="0.25">
      <c r="E110" s="96"/>
      <c r="G110" s="96"/>
      <c r="I110" s="96"/>
    </row>
    <row r="111" spans="5:9" s="90" customFormat="1" x14ac:dyDescent="0.25">
      <c r="E111" s="96"/>
      <c r="G111" s="96"/>
      <c r="I111" s="96"/>
    </row>
    <row r="112" spans="5:9" s="90" customFormat="1" x14ac:dyDescent="0.25">
      <c r="E112" s="96"/>
      <c r="G112" s="96"/>
      <c r="I112" s="96"/>
    </row>
    <row r="113" spans="5:9" s="90" customFormat="1" x14ac:dyDescent="0.25">
      <c r="E113" s="96"/>
      <c r="G113" s="96"/>
      <c r="I113" s="96"/>
    </row>
    <row r="114" spans="5:9" s="90" customFormat="1" x14ac:dyDescent="0.25">
      <c r="E114" s="96"/>
      <c r="G114" s="96"/>
      <c r="I114" s="96"/>
    </row>
    <row r="115" spans="5:9" s="90" customFormat="1" x14ac:dyDescent="0.25">
      <c r="E115" s="96"/>
      <c r="G115" s="96"/>
      <c r="I115" s="96"/>
    </row>
    <row r="116" spans="5:9" s="90" customFormat="1" x14ac:dyDescent="0.25">
      <c r="E116" s="96"/>
      <c r="G116" s="96"/>
      <c r="I116" s="96"/>
    </row>
    <row r="117" spans="5:9" s="90" customFormat="1" x14ac:dyDescent="0.25">
      <c r="E117" s="96"/>
      <c r="G117" s="96"/>
      <c r="I117" s="96"/>
    </row>
    <row r="118" spans="5:9" s="90" customFormat="1" x14ac:dyDescent="0.25">
      <c r="E118" s="96"/>
      <c r="G118" s="96"/>
      <c r="I118" s="96"/>
    </row>
    <row r="119" spans="5:9" s="90" customFormat="1" x14ac:dyDescent="0.25">
      <c r="E119" s="96"/>
      <c r="G119" s="96"/>
      <c r="I119" s="96"/>
    </row>
    <row r="120" spans="5:9" s="90" customFormat="1" x14ac:dyDescent="0.25">
      <c r="E120" s="96"/>
      <c r="G120" s="96"/>
      <c r="I120" s="96"/>
    </row>
    <row r="121" spans="5:9" s="90" customFormat="1" x14ac:dyDescent="0.25">
      <c r="E121" s="96"/>
      <c r="G121" s="96"/>
      <c r="I121" s="96"/>
    </row>
    <row r="122" spans="5:9" s="90" customFormat="1" x14ac:dyDescent="0.25">
      <c r="E122" s="96"/>
      <c r="G122" s="96"/>
      <c r="I122" s="96"/>
    </row>
    <row r="123" spans="5:9" s="90" customFormat="1" x14ac:dyDescent="0.25">
      <c r="E123" s="96"/>
      <c r="G123" s="96"/>
      <c r="I123" s="96"/>
    </row>
    <row r="124" spans="5:9" s="90" customFormat="1" x14ac:dyDescent="0.25">
      <c r="E124" s="96"/>
      <c r="G124" s="96"/>
      <c r="I124" s="96"/>
    </row>
    <row r="125" spans="5:9" s="90" customFormat="1" x14ac:dyDescent="0.25">
      <c r="E125" s="96"/>
      <c r="G125" s="96"/>
      <c r="I125" s="96"/>
    </row>
    <row r="126" spans="5:9" s="90" customFormat="1" x14ac:dyDescent="0.25">
      <c r="E126" s="96"/>
      <c r="G126" s="96"/>
      <c r="I126" s="96"/>
    </row>
    <row r="127" spans="5:9" s="90" customFormat="1" x14ac:dyDescent="0.25">
      <c r="E127" s="96"/>
      <c r="G127" s="96"/>
      <c r="I127" s="96"/>
    </row>
    <row r="128" spans="5:9" s="90" customFormat="1" x14ac:dyDescent="0.25">
      <c r="E128" s="96"/>
      <c r="G128" s="96"/>
      <c r="I128" s="96"/>
    </row>
    <row r="129" spans="5:9" s="90" customFormat="1" x14ac:dyDescent="0.25">
      <c r="E129" s="96"/>
      <c r="G129" s="96"/>
      <c r="I129" s="96"/>
    </row>
    <row r="130" spans="5:9" s="90" customFormat="1" x14ac:dyDescent="0.25">
      <c r="E130" s="96"/>
      <c r="G130" s="96"/>
      <c r="I130" s="96"/>
    </row>
    <row r="131" spans="5:9" s="90" customFormat="1" x14ac:dyDescent="0.25">
      <c r="E131" s="96"/>
      <c r="G131" s="96"/>
      <c r="I131" s="96"/>
    </row>
    <row r="132" spans="5:9" s="90" customFormat="1" x14ac:dyDescent="0.25">
      <c r="E132" s="96"/>
      <c r="G132" s="96"/>
      <c r="I132" s="96"/>
    </row>
    <row r="133" spans="5:9" s="90" customFormat="1" x14ac:dyDescent="0.25">
      <c r="E133" s="96"/>
      <c r="G133" s="96"/>
      <c r="I133" s="96"/>
    </row>
    <row r="134" spans="5:9" s="90" customFormat="1" x14ac:dyDescent="0.25">
      <c r="E134" s="96"/>
      <c r="G134" s="96"/>
      <c r="I134" s="96"/>
    </row>
    <row r="135" spans="5:9" s="90" customFormat="1" x14ac:dyDescent="0.25">
      <c r="E135" s="96"/>
      <c r="G135" s="96"/>
      <c r="I135" s="96"/>
    </row>
    <row r="136" spans="5:9" s="90" customFormat="1" x14ac:dyDescent="0.25">
      <c r="E136" s="96"/>
      <c r="G136" s="96"/>
      <c r="I136" s="96"/>
    </row>
    <row r="137" spans="5:9" s="90" customFormat="1" x14ac:dyDescent="0.25">
      <c r="E137" s="96"/>
      <c r="G137" s="96"/>
      <c r="I137" s="96"/>
    </row>
    <row r="138" spans="5:9" s="90" customFormat="1" x14ac:dyDescent="0.25">
      <c r="E138" s="96"/>
      <c r="G138" s="96"/>
      <c r="I138" s="96"/>
    </row>
    <row r="139" spans="5:9" s="90" customFormat="1" x14ac:dyDescent="0.25">
      <c r="E139" s="96"/>
      <c r="G139" s="96"/>
      <c r="I139" s="96"/>
    </row>
    <row r="140" spans="5:9" s="90" customFormat="1" x14ac:dyDescent="0.25">
      <c r="E140" s="96"/>
      <c r="G140" s="96"/>
      <c r="I140" s="96"/>
    </row>
    <row r="141" spans="5:9" s="90" customFormat="1" x14ac:dyDescent="0.25">
      <c r="E141" s="96"/>
      <c r="G141" s="96"/>
      <c r="I141" s="96"/>
    </row>
    <row r="142" spans="5:9" s="90" customFormat="1" x14ac:dyDescent="0.25">
      <c r="E142" s="96"/>
      <c r="G142" s="96"/>
      <c r="I142" s="96"/>
    </row>
    <row r="143" spans="5:9" s="90" customFormat="1" x14ac:dyDescent="0.25">
      <c r="E143" s="96"/>
      <c r="G143" s="96"/>
      <c r="I143" s="96"/>
    </row>
    <row r="144" spans="5:9" s="90" customFormat="1" x14ac:dyDescent="0.25">
      <c r="E144" s="96"/>
      <c r="G144" s="96"/>
      <c r="I144" s="96"/>
    </row>
    <row r="145" spans="5:9" s="90" customFormat="1" x14ac:dyDescent="0.25">
      <c r="E145" s="96"/>
      <c r="G145" s="96"/>
      <c r="I145" s="96"/>
    </row>
    <row r="146" spans="5:9" s="90" customFormat="1" x14ac:dyDescent="0.25">
      <c r="E146" s="96"/>
      <c r="G146" s="96"/>
      <c r="I146" s="96"/>
    </row>
    <row r="147" spans="5:9" s="90" customFormat="1" x14ac:dyDescent="0.25">
      <c r="E147" s="96"/>
      <c r="G147" s="96"/>
      <c r="I147" s="96"/>
    </row>
    <row r="148" spans="5:9" s="90" customFormat="1" x14ac:dyDescent="0.25">
      <c r="E148" s="96"/>
      <c r="G148" s="96"/>
      <c r="I148" s="96"/>
    </row>
    <row r="149" spans="5:9" s="90" customFormat="1" x14ac:dyDescent="0.25">
      <c r="E149" s="96"/>
      <c r="G149" s="96"/>
      <c r="I149" s="96"/>
    </row>
    <row r="150" spans="5:9" s="90" customFormat="1" x14ac:dyDescent="0.25">
      <c r="E150" s="96"/>
      <c r="G150" s="96"/>
      <c r="I150" s="96"/>
    </row>
    <row r="151" spans="5:9" s="90" customFormat="1" x14ac:dyDescent="0.25">
      <c r="E151" s="96"/>
      <c r="G151" s="96"/>
      <c r="I151" s="96"/>
    </row>
    <row r="152" spans="5:9" s="90" customFormat="1" x14ac:dyDescent="0.25">
      <c r="E152" s="96"/>
      <c r="G152" s="96"/>
      <c r="I152" s="96"/>
    </row>
    <row r="153" spans="5:9" s="90" customFormat="1" x14ac:dyDescent="0.25">
      <c r="E153" s="96"/>
      <c r="G153" s="96"/>
      <c r="I153" s="96"/>
    </row>
    <row r="154" spans="5:9" s="90" customFormat="1" x14ac:dyDescent="0.25">
      <c r="E154" s="96"/>
      <c r="G154" s="96"/>
      <c r="I154" s="96"/>
    </row>
    <row r="155" spans="5:9" s="90" customFormat="1" x14ac:dyDescent="0.25">
      <c r="E155" s="96"/>
      <c r="G155" s="96"/>
      <c r="I155" s="96"/>
    </row>
    <row r="156" spans="5:9" s="90" customFormat="1" x14ac:dyDescent="0.25">
      <c r="E156" s="96"/>
      <c r="G156" s="96"/>
      <c r="I156" s="96"/>
    </row>
    <row r="157" spans="5:9" s="90" customFormat="1" x14ac:dyDescent="0.25">
      <c r="E157" s="96"/>
      <c r="G157" s="96"/>
      <c r="I157" s="96"/>
    </row>
    <row r="158" spans="5:9" s="90" customFormat="1" x14ac:dyDescent="0.25">
      <c r="E158" s="96"/>
      <c r="G158" s="96"/>
      <c r="I158" s="96"/>
    </row>
    <row r="159" spans="5:9" s="90" customFormat="1" x14ac:dyDescent="0.25">
      <c r="E159" s="96"/>
      <c r="G159" s="96"/>
      <c r="I159" s="96"/>
    </row>
    <row r="160" spans="5:9" s="90" customFormat="1" x14ac:dyDescent="0.25">
      <c r="E160" s="96"/>
      <c r="G160" s="96"/>
      <c r="I160" s="96"/>
    </row>
    <row r="161" spans="5:9" s="90" customFormat="1" x14ac:dyDescent="0.25">
      <c r="E161" s="96"/>
      <c r="G161" s="96"/>
      <c r="I161" s="96"/>
    </row>
    <row r="162" spans="5:9" s="90" customFormat="1" x14ac:dyDescent="0.25">
      <c r="E162" s="96"/>
      <c r="G162" s="96"/>
      <c r="I162" s="96"/>
    </row>
    <row r="163" spans="5:9" s="90" customFormat="1" x14ac:dyDescent="0.25">
      <c r="E163" s="96"/>
      <c r="G163" s="96"/>
      <c r="I163" s="96"/>
    </row>
    <row r="164" spans="5:9" s="90" customFormat="1" x14ac:dyDescent="0.25">
      <c r="E164" s="96"/>
      <c r="G164" s="96"/>
      <c r="I164" s="96"/>
    </row>
    <row r="165" spans="5:9" s="90" customFormat="1" x14ac:dyDescent="0.25">
      <c r="E165" s="96"/>
      <c r="G165" s="96"/>
      <c r="I165" s="96"/>
    </row>
  </sheetData>
  <mergeCells count="1">
    <mergeCell ref="G6:I6"/>
  </mergeCells>
  <pageMargins left="0.7" right="0.7" top="0.75" bottom="0.75" header="0.3" footer="0.3"/>
  <pageSetup scale="6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26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2"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3320312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26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BS'!C23</f>
        <v>Cash and cash equivalents</v>
      </c>
      <c r="E8" s="70"/>
      <c r="F8" s="65"/>
      <c r="G8" s="70" t="s">
        <v>11</v>
      </c>
      <c r="H8" s="65"/>
      <c r="I8" s="62"/>
      <c r="J8" s="69" t="s">
        <v>12</v>
      </c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 t="str">
        <f>'Daimer BS'!C25</f>
        <v>Other financial assets</v>
      </c>
      <c r="E10" s="70" t="s">
        <v>11</v>
      </c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88" t="s">
        <v>152</v>
      </c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">
        <v>12</v>
      </c>
      <c r="E17" s="70"/>
      <c r="F17" s="65"/>
      <c r="G17" s="70"/>
      <c r="H17" s="65"/>
      <c r="I17" s="62"/>
      <c r="J17" s="69" t="str">
        <f>'Daimer SCF'!D19</f>
        <v>Other operating assets and liabilities</v>
      </c>
      <c r="L17" s="70"/>
      <c r="M17" s="65"/>
      <c r="N17" s="70" t="s">
        <v>11</v>
      </c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87" t="s">
        <v>13</v>
      </c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 t="str">
        <f>'Daimer SCF'!C21</f>
        <v>Cash provided by/used for operating activities</v>
      </c>
      <c r="L19" s="70"/>
      <c r="M19" s="65"/>
      <c r="N19" s="70" t="s">
        <v>11</v>
      </c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10937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27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87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7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10937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27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BS'!C52</f>
        <v>Other financial liabilities</v>
      </c>
      <c r="E8" s="70" t="s">
        <v>11</v>
      </c>
      <c r="F8" s="65"/>
      <c r="G8" s="70"/>
      <c r="H8" s="65"/>
      <c r="I8" s="62"/>
      <c r="J8" s="69" t="str">
        <f>'Daimer IS'!C13</f>
        <v>General administrative expenses</v>
      </c>
      <c r="L8" s="70"/>
      <c r="M8" s="65"/>
      <c r="N8" s="70" t="s">
        <v>11</v>
      </c>
      <c r="O8" s="65"/>
      <c r="P8" s="82"/>
    </row>
    <row r="9" spans="2:16" x14ac:dyDescent="0.25">
      <c r="B9" s="80"/>
      <c r="C9" s="88" t="s">
        <v>150</v>
      </c>
      <c r="E9" s="65"/>
      <c r="F9" s="65"/>
      <c r="G9" s="65"/>
      <c r="H9" s="65"/>
      <c r="I9" s="62"/>
      <c r="J9" s="87" t="s">
        <v>13</v>
      </c>
      <c r="L9" s="65"/>
      <c r="M9" s="65"/>
      <c r="N9" s="65"/>
      <c r="O9" s="65"/>
      <c r="P9" s="82"/>
    </row>
    <row r="10" spans="2:16" x14ac:dyDescent="0.25">
      <c r="B10" s="80"/>
      <c r="C10" s="69" t="str">
        <f>'Daimer BS'!C33</f>
        <v>Retained earnings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tr">
        <f>'Daimer SCOE'!D24</f>
        <v>Net profit</v>
      </c>
      <c r="E17" s="70"/>
      <c r="F17" s="65"/>
      <c r="G17" s="70" t="s">
        <v>11</v>
      </c>
      <c r="H17" s="65"/>
      <c r="I17" s="62"/>
      <c r="J17" s="69" t="str">
        <f>'Daimer SCF'!C9</f>
        <v>Profit before income taxes</v>
      </c>
      <c r="L17" s="70"/>
      <c r="M17" s="65"/>
      <c r="N17" s="70" t="s">
        <v>11</v>
      </c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 t="str">
        <f>'Daimer SCF'!D19</f>
        <v>Other operating assets and liabilities</v>
      </c>
      <c r="L19" s="70" t="s">
        <v>11</v>
      </c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7" t="s">
        <v>14</v>
      </c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109375" style="61" customWidth="1"/>
    <col min="3" max="3" width="41.10937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10937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28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87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109375" style="61" customWidth="1"/>
    <col min="3" max="3" width="41.10937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10937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28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BS'!C25</f>
        <v>Other financial assets</v>
      </c>
      <c r="E8" s="70"/>
      <c r="F8" s="65"/>
      <c r="G8" s="70" t="s">
        <v>11</v>
      </c>
      <c r="H8" s="65"/>
      <c r="I8" s="62"/>
      <c r="J8" s="69" t="str">
        <f>'Daimer IS'!C13</f>
        <v>General administrative expenses</v>
      </c>
      <c r="L8" s="70"/>
      <c r="M8" s="65"/>
      <c r="N8" s="70" t="s">
        <v>11</v>
      </c>
      <c r="O8" s="65"/>
      <c r="P8" s="82"/>
    </row>
    <row r="9" spans="2:16" x14ac:dyDescent="0.25">
      <c r="B9" s="80"/>
      <c r="C9" s="88" t="s">
        <v>152</v>
      </c>
      <c r="E9" s="65"/>
      <c r="F9" s="65"/>
      <c r="G9" s="65"/>
      <c r="H9" s="65"/>
      <c r="I9" s="62"/>
      <c r="J9" s="87" t="s">
        <v>13</v>
      </c>
      <c r="L9" s="65"/>
      <c r="M9" s="65"/>
      <c r="N9" s="65"/>
      <c r="O9" s="65"/>
      <c r="P9" s="82"/>
    </row>
    <row r="10" spans="2:16" x14ac:dyDescent="0.25">
      <c r="B10" s="80"/>
      <c r="C10" s="69" t="str">
        <f>'Daimer BS'!C33</f>
        <v>Retained earnings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tr">
        <f>'Daimer SCOE'!D24</f>
        <v>Net profit</v>
      </c>
      <c r="E17" s="70"/>
      <c r="F17" s="65"/>
      <c r="G17" s="70" t="s">
        <v>11</v>
      </c>
      <c r="H17" s="65"/>
      <c r="I17" s="62"/>
      <c r="J17" s="69" t="str">
        <f>'Daimer SCF'!C9</f>
        <v>Profit before income taxes</v>
      </c>
      <c r="L17" s="70"/>
      <c r="M17" s="65"/>
      <c r="N17" s="70" t="s">
        <v>11</v>
      </c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 t="str">
        <f>'Daimer SCF'!D19</f>
        <v>Other operating assets and liabilities</v>
      </c>
      <c r="L19" s="70" t="s">
        <v>11</v>
      </c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8" t="s">
        <v>153</v>
      </c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33203125" style="61" customWidth="1"/>
    <col min="3" max="3" width="41.441406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29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87"/>
      <c r="E9" s="65"/>
      <c r="F9" s="65"/>
      <c r="G9" s="65"/>
      <c r="H9" s="65"/>
      <c r="I9" s="62"/>
      <c r="J9" s="87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2"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33203125" style="61" customWidth="1"/>
    <col min="3" max="3" width="41.441406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29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BS'!C11</f>
        <v>Property, plant and equipment</v>
      </c>
      <c r="E8" s="70"/>
      <c r="F8" s="65"/>
      <c r="G8" s="70" t="s">
        <v>11</v>
      </c>
      <c r="H8" s="65"/>
      <c r="I8" s="62"/>
      <c r="J8" s="69" t="str">
        <f>'Daimer IS'!C13</f>
        <v>General administrative expenses</v>
      </c>
      <c r="L8" s="70"/>
      <c r="M8" s="65"/>
      <c r="N8" s="70" t="s">
        <v>11</v>
      </c>
      <c r="O8" s="65"/>
      <c r="P8" s="82"/>
    </row>
    <row r="9" spans="2:16" x14ac:dyDescent="0.25">
      <c r="B9" s="80"/>
      <c r="C9" s="87"/>
      <c r="E9" s="65"/>
      <c r="F9" s="65"/>
      <c r="G9" s="65"/>
      <c r="H9" s="65"/>
      <c r="I9" s="62"/>
      <c r="J9" s="87" t="s">
        <v>13</v>
      </c>
      <c r="L9" s="65"/>
      <c r="M9" s="65"/>
      <c r="N9" s="65"/>
      <c r="O9" s="65"/>
      <c r="P9" s="82"/>
    </row>
    <row r="10" spans="2:16" x14ac:dyDescent="0.25">
      <c r="B10" s="80"/>
      <c r="C10" s="69" t="str">
        <f>'Daimer BS'!C33</f>
        <v>Retained earnings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tr">
        <f>'Daimer SCOE'!D24</f>
        <v>Net profit</v>
      </c>
      <c r="E17" s="70"/>
      <c r="F17" s="65"/>
      <c r="G17" s="70" t="s">
        <v>11</v>
      </c>
      <c r="H17" s="65"/>
      <c r="I17" s="62"/>
      <c r="J17" s="69" t="str">
        <f>'Daimer SCF'!C9</f>
        <v>Profit before income taxes</v>
      </c>
      <c r="L17" s="70"/>
      <c r="M17" s="65"/>
      <c r="N17" s="70" t="s">
        <v>11</v>
      </c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 t="str">
        <f>'Daimer SCF'!C10</f>
        <v>Depreciation and amortization</v>
      </c>
      <c r="L19" s="70" t="s">
        <v>11</v>
      </c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33203125" style="61" customWidth="1"/>
    <col min="3" max="3" width="41.10937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50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30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x14ac:dyDescent="0.25">
      <c r="B14" s="80"/>
      <c r="C14" s="69"/>
      <c r="E14" s="70"/>
      <c r="F14" s="65"/>
      <c r="G14" s="70"/>
      <c r="H14" s="65"/>
      <c r="I14" s="62"/>
      <c r="J14" s="74"/>
      <c r="L14" s="70"/>
      <c r="M14" s="65"/>
      <c r="N14" s="70"/>
      <c r="O14" s="65"/>
      <c r="P14" s="82"/>
    </row>
    <row r="15" spans="2:16" x14ac:dyDescent="0.25">
      <c r="B15" s="80"/>
      <c r="C15" s="62"/>
      <c r="E15" s="65"/>
      <c r="F15" s="65"/>
      <c r="G15" s="65"/>
      <c r="H15" s="65"/>
      <c r="I15" s="62"/>
      <c r="J15" s="62"/>
      <c r="L15" s="65"/>
      <c r="M15" s="65"/>
      <c r="N15" s="65"/>
      <c r="O15" s="65"/>
      <c r="P15" s="82"/>
    </row>
    <row r="16" spans="2:16" ht="13.2" customHeight="1" x14ac:dyDescent="0.25">
      <c r="B16" s="80"/>
      <c r="C16" s="62"/>
      <c r="D16" s="64"/>
      <c r="E16" s="65"/>
      <c r="F16" s="65"/>
      <c r="G16" s="65"/>
      <c r="H16" s="65"/>
      <c r="I16" s="66"/>
      <c r="J16" s="62"/>
      <c r="K16" s="64"/>
      <c r="L16" s="65"/>
      <c r="M16" s="65"/>
      <c r="N16" s="65"/>
      <c r="O16" s="65"/>
      <c r="P16" s="82"/>
    </row>
    <row r="17" spans="2:16" ht="13.95" customHeight="1" x14ac:dyDescent="0.25">
      <c r="B17" s="80"/>
      <c r="C17" s="277" t="s">
        <v>36</v>
      </c>
      <c r="D17" s="277"/>
      <c r="E17" s="277"/>
      <c r="F17" s="277"/>
      <c r="G17" s="277"/>
      <c r="H17" s="75"/>
      <c r="I17" s="62"/>
      <c r="J17" s="277" t="s">
        <v>2</v>
      </c>
      <c r="K17" s="277"/>
      <c r="L17" s="277"/>
      <c r="M17" s="277"/>
      <c r="N17" s="277"/>
      <c r="O17" s="75"/>
      <c r="P17" s="82"/>
    </row>
    <row r="18" spans="2:16" ht="18.600000000000001" customHeight="1" x14ac:dyDescent="0.25">
      <c r="B18" s="80"/>
      <c r="C18" s="62" t="s">
        <v>8</v>
      </c>
      <c r="D18" s="64"/>
      <c r="E18" s="65" t="s">
        <v>9</v>
      </c>
      <c r="F18" s="65"/>
      <c r="G18" s="65" t="s">
        <v>10</v>
      </c>
      <c r="H18" s="65"/>
      <c r="I18" s="66"/>
      <c r="J18" s="62" t="s">
        <v>8</v>
      </c>
      <c r="K18" s="64"/>
      <c r="L18" s="65" t="s">
        <v>9</v>
      </c>
      <c r="M18" s="65"/>
      <c r="N18" s="65" t="s">
        <v>10</v>
      </c>
      <c r="O18" s="65"/>
      <c r="P18" s="82"/>
    </row>
    <row r="19" spans="2:16" x14ac:dyDescent="0.25">
      <c r="B19" s="80"/>
      <c r="C19" s="62"/>
      <c r="E19" s="65"/>
      <c r="F19" s="65"/>
      <c r="G19" s="65"/>
      <c r="H19" s="65"/>
      <c r="I19" s="62"/>
      <c r="J19" s="72"/>
      <c r="L19" s="65"/>
      <c r="M19" s="65"/>
      <c r="N19" s="65"/>
      <c r="O19" s="65"/>
      <c r="P19" s="82"/>
    </row>
    <row r="20" spans="2:16" x14ac:dyDescent="0.25">
      <c r="B20" s="80"/>
      <c r="C20" s="69"/>
      <c r="E20" s="70"/>
      <c r="F20" s="65"/>
      <c r="G20" s="70"/>
      <c r="H20" s="65"/>
      <c r="I20" s="62"/>
      <c r="J20" s="73"/>
      <c r="L20" s="70"/>
      <c r="M20" s="65"/>
      <c r="N20" s="70"/>
      <c r="O20" s="65"/>
      <c r="P20" s="82"/>
    </row>
    <row r="21" spans="2:16" x14ac:dyDescent="0.25">
      <c r="B21" s="80"/>
      <c r="C21" s="62"/>
      <c r="E21" s="65"/>
      <c r="F21" s="65"/>
      <c r="G21" s="65"/>
      <c r="H21" s="65"/>
      <c r="I21" s="62"/>
      <c r="J21" s="62"/>
      <c r="L21" s="65"/>
      <c r="M21" s="65"/>
      <c r="N21" s="65"/>
      <c r="O21" s="65"/>
      <c r="P21" s="82"/>
    </row>
    <row r="22" spans="2:16" x14ac:dyDescent="0.25">
      <c r="B22" s="80"/>
      <c r="C22" s="69"/>
      <c r="E22" s="70"/>
      <c r="F22" s="65"/>
      <c r="G22" s="70"/>
      <c r="H22" s="65"/>
      <c r="I22" s="62"/>
      <c r="J22" s="73"/>
      <c r="L22" s="70"/>
      <c r="M22" s="65"/>
      <c r="N22" s="70"/>
      <c r="O22" s="65"/>
      <c r="P22" s="82"/>
    </row>
    <row r="23" spans="2:16" x14ac:dyDescent="0.25">
      <c r="B23" s="80"/>
      <c r="C23" s="62"/>
      <c r="E23" s="65"/>
      <c r="F23" s="65"/>
      <c r="G23" s="65"/>
      <c r="H23" s="65"/>
      <c r="I23" s="62"/>
      <c r="J23" s="62"/>
      <c r="L23" s="65"/>
      <c r="M23" s="65"/>
      <c r="N23" s="65"/>
      <c r="O23" s="65"/>
      <c r="P23" s="82"/>
    </row>
    <row r="24" spans="2:16" s="62" customFormat="1" ht="13.95" customHeight="1" x14ac:dyDescent="0.25">
      <c r="B24" s="80"/>
      <c r="C24" s="69"/>
      <c r="E24" s="70"/>
      <c r="F24" s="65"/>
      <c r="G24" s="70"/>
      <c r="H24" s="65"/>
      <c r="J24" s="73"/>
      <c r="L24" s="70"/>
      <c r="M24" s="65"/>
      <c r="N24" s="70"/>
      <c r="O24" s="65"/>
      <c r="P24" s="82"/>
    </row>
    <row r="25" spans="2:16" s="62" customFormat="1" ht="14.4" thickBot="1" x14ac:dyDescent="0.3">
      <c r="B25" s="83"/>
      <c r="C25" s="84"/>
      <c r="D25" s="84"/>
      <c r="E25" s="85"/>
      <c r="F25" s="85"/>
      <c r="G25" s="85"/>
      <c r="H25" s="85"/>
      <c r="I25" s="84"/>
      <c r="J25" s="84"/>
      <c r="K25" s="84"/>
      <c r="L25" s="85"/>
      <c r="M25" s="85"/>
      <c r="N25" s="85"/>
      <c r="O25" s="85"/>
      <c r="P25" s="86"/>
    </row>
    <row r="26" spans="2:16" ht="14.4" thickTop="1" x14ac:dyDescent="0.25"/>
  </sheetData>
  <mergeCells count="4">
    <mergeCell ref="C5:G5"/>
    <mergeCell ref="J5:N5"/>
    <mergeCell ref="C17:G17"/>
    <mergeCell ref="J17:N17"/>
  </mergeCells>
  <printOptions horizontalCentered="1"/>
  <pageMargins left="0.2" right="0.2" top="0.75" bottom="0.75" header="0.3" footer="0.3"/>
  <pageSetup scale="74" orientation="portrait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33203125" style="61" customWidth="1"/>
    <col min="3" max="3" width="41.10937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50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30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BS'!C23</f>
        <v>Cash and cash equivalents</v>
      </c>
      <c r="E8" s="70" t="s">
        <v>11</v>
      </c>
      <c r="F8" s="65"/>
      <c r="G8" s="70"/>
      <c r="H8" s="65"/>
      <c r="I8" s="62"/>
      <c r="J8" s="69" t="str">
        <f>'Daimer IS'!C13</f>
        <v>General administrative expenses</v>
      </c>
      <c r="L8" s="70" t="s">
        <v>11</v>
      </c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87" t="s">
        <v>14</v>
      </c>
      <c r="L9" s="65"/>
      <c r="M9" s="65"/>
      <c r="N9" s="65"/>
      <c r="O9" s="65"/>
      <c r="P9" s="82"/>
    </row>
    <row r="10" spans="2:16" x14ac:dyDescent="0.25">
      <c r="B10" s="80"/>
      <c r="C10" s="69" t="str">
        <f>'Daimer BS'!C11</f>
        <v>Property, plant and equipment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 t="str">
        <f>'Daimer BS'!C33</f>
        <v>Retained earnings</v>
      </c>
      <c r="E12" s="70" t="s">
        <v>11</v>
      </c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x14ac:dyDescent="0.25">
      <c r="B14" s="80"/>
      <c r="C14" s="69"/>
      <c r="E14" s="70"/>
      <c r="F14" s="65"/>
      <c r="G14" s="70"/>
      <c r="H14" s="65"/>
      <c r="I14" s="62"/>
      <c r="J14" s="74"/>
      <c r="L14" s="70"/>
      <c r="M14" s="65"/>
      <c r="N14" s="70"/>
      <c r="O14" s="65"/>
      <c r="P14" s="82"/>
    </row>
    <row r="15" spans="2:16" x14ac:dyDescent="0.25">
      <c r="B15" s="80"/>
      <c r="C15" s="62"/>
      <c r="E15" s="65"/>
      <c r="F15" s="65"/>
      <c r="G15" s="65"/>
      <c r="H15" s="65"/>
      <c r="I15" s="62"/>
      <c r="J15" s="62"/>
      <c r="L15" s="65"/>
      <c r="M15" s="65"/>
      <c r="N15" s="65"/>
      <c r="O15" s="65"/>
      <c r="P15" s="82"/>
    </row>
    <row r="16" spans="2:16" ht="13.2" customHeight="1" x14ac:dyDescent="0.25">
      <c r="B16" s="80"/>
      <c r="C16" s="62"/>
      <c r="D16" s="64"/>
      <c r="E16" s="65"/>
      <c r="F16" s="65"/>
      <c r="G16" s="65"/>
      <c r="H16" s="65"/>
      <c r="I16" s="66"/>
      <c r="J16" s="62"/>
      <c r="K16" s="64"/>
      <c r="L16" s="65"/>
      <c r="M16" s="65"/>
      <c r="N16" s="65"/>
      <c r="O16" s="65"/>
      <c r="P16" s="82"/>
    </row>
    <row r="17" spans="2:16" ht="13.95" customHeight="1" x14ac:dyDescent="0.25">
      <c r="B17" s="80"/>
      <c r="C17" s="277" t="s">
        <v>36</v>
      </c>
      <c r="D17" s="277"/>
      <c r="E17" s="277"/>
      <c r="F17" s="277"/>
      <c r="G17" s="277"/>
      <c r="H17" s="75"/>
      <c r="I17" s="62"/>
      <c r="J17" s="277" t="s">
        <v>2</v>
      </c>
      <c r="K17" s="277"/>
      <c r="L17" s="277"/>
      <c r="M17" s="277"/>
      <c r="N17" s="277"/>
      <c r="O17" s="75"/>
      <c r="P17" s="82"/>
    </row>
    <row r="18" spans="2:16" ht="18.600000000000001" customHeight="1" x14ac:dyDescent="0.25">
      <c r="B18" s="80"/>
      <c r="C18" s="62" t="s">
        <v>8</v>
      </c>
      <c r="D18" s="64"/>
      <c r="E18" s="65" t="s">
        <v>9</v>
      </c>
      <c r="F18" s="65"/>
      <c r="G18" s="65" t="s">
        <v>10</v>
      </c>
      <c r="H18" s="65"/>
      <c r="I18" s="66"/>
      <c r="J18" s="62" t="s">
        <v>8</v>
      </c>
      <c r="K18" s="64"/>
      <c r="L18" s="65" t="s">
        <v>9</v>
      </c>
      <c r="M18" s="65"/>
      <c r="N18" s="65" t="s">
        <v>10</v>
      </c>
      <c r="O18" s="65"/>
      <c r="P18" s="82"/>
    </row>
    <row r="19" spans="2:16" x14ac:dyDescent="0.25">
      <c r="B19" s="80"/>
      <c r="C19" s="62"/>
      <c r="E19" s="65"/>
      <c r="F19" s="65"/>
      <c r="G19" s="65"/>
      <c r="H19" s="65"/>
      <c r="I19" s="62"/>
      <c r="J19" s="72"/>
      <c r="L19" s="65"/>
      <c r="M19" s="65"/>
      <c r="N19" s="65"/>
      <c r="O19" s="65"/>
      <c r="P19" s="82"/>
    </row>
    <row r="20" spans="2:16" x14ac:dyDescent="0.25">
      <c r="B20" s="80"/>
      <c r="C20" s="69" t="str">
        <f>'Daimer SCOE'!D24</f>
        <v>Net profit</v>
      </c>
      <c r="E20" s="70" t="s">
        <v>11</v>
      </c>
      <c r="F20" s="65"/>
      <c r="G20" s="70"/>
      <c r="H20" s="65"/>
      <c r="I20" s="62"/>
      <c r="J20" s="73" t="str">
        <f>'Daimer SCF'!C9</f>
        <v>Profit before income taxes</v>
      </c>
      <c r="L20" s="70" t="s">
        <v>11</v>
      </c>
      <c r="M20" s="65"/>
      <c r="N20" s="70"/>
      <c r="O20" s="65"/>
      <c r="P20" s="82"/>
    </row>
    <row r="21" spans="2:16" x14ac:dyDescent="0.25">
      <c r="B21" s="80"/>
      <c r="C21" s="62"/>
      <c r="E21" s="65"/>
      <c r="F21" s="65"/>
      <c r="G21" s="65"/>
      <c r="H21" s="65"/>
      <c r="I21" s="62"/>
      <c r="J21" s="62"/>
      <c r="L21" s="65"/>
      <c r="M21" s="65"/>
      <c r="N21" s="65"/>
      <c r="O21" s="65"/>
      <c r="P21" s="82"/>
    </row>
    <row r="22" spans="2:16" x14ac:dyDescent="0.25">
      <c r="B22" s="80"/>
      <c r="C22" s="69"/>
      <c r="E22" s="70"/>
      <c r="F22" s="65"/>
      <c r="G22" s="70"/>
      <c r="H22" s="65"/>
      <c r="I22" s="62"/>
      <c r="J22" s="73" t="str">
        <f>'Daimer SCF'!C12</f>
        <v>Gains (-)/losses on disposal of assets</v>
      </c>
      <c r="L22" s="70"/>
      <c r="M22" s="65"/>
      <c r="N22" s="70" t="s">
        <v>11</v>
      </c>
      <c r="O22" s="65"/>
      <c r="P22" s="82"/>
    </row>
    <row r="23" spans="2:16" x14ac:dyDescent="0.25">
      <c r="B23" s="80"/>
      <c r="C23" s="62"/>
      <c r="E23" s="65"/>
      <c r="F23" s="65"/>
      <c r="G23" s="65"/>
      <c r="H23" s="65"/>
      <c r="I23" s="62"/>
      <c r="J23" s="88" t="s">
        <v>13</v>
      </c>
      <c r="L23" s="65"/>
      <c r="M23" s="65"/>
      <c r="N23" s="65"/>
      <c r="O23" s="65"/>
      <c r="P23" s="82"/>
    </row>
    <row r="24" spans="2:16" s="62" customFormat="1" ht="18" customHeight="1" x14ac:dyDescent="0.25">
      <c r="B24" s="80"/>
      <c r="C24" s="69"/>
      <c r="E24" s="70"/>
      <c r="F24" s="65"/>
      <c r="G24" s="70"/>
      <c r="H24" s="65"/>
      <c r="J24" s="73" t="str">
        <f>'Daimer SCF'!C24</f>
        <v>Proceeds from the disposal of property, 
  plant, and equipment and intangible assets</v>
      </c>
      <c r="L24" s="70" t="s">
        <v>11</v>
      </c>
      <c r="M24" s="65"/>
      <c r="N24" s="70"/>
      <c r="O24" s="65"/>
      <c r="P24" s="82"/>
    </row>
    <row r="25" spans="2:16" s="62" customFormat="1" ht="14.4" thickBot="1" x14ac:dyDescent="0.3">
      <c r="B25" s="83"/>
      <c r="C25" s="84"/>
      <c r="D25" s="84"/>
      <c r="E25" s="85"/>
      <c r="F25" s="85"/>
      <c r="G25" s="85"/>
      <c r="H25" s="85"/>
      <c r="I25" s="84"/>
      <c r="J25" s="84"/>
      <c r="K25" s="84"/>
      <c r="L25" s="85"/>
      <c r="M25" s="85"/>
      <c r="N25" s="85"/>
      <c r="O25" s="85"/>
      <c r="P25" s="86"/>
    </row>
    <row r="26" spans="2:16" ht="14.4" thickTop="1" x14ac:dyDescent="0.25"/>
  </sheetData>
  <mergeCells count="4">
    <mergeCell ref="C5:G5"/>
    <mergeCell ref="J5:N5"/>
    <mergeCell ref="C17:G17"/>
    <mergeCell ref="J17:N17"/>
  </mergeCells>
  <printOptions horizontalCentered="1"/>
  <pageMargins left="0.2" right="0.2" top="0.75" bottom="0.75" header="0.3" footer="0.3"/>
  <pageSetup scale="74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132"/>
  <sheetViews>
    <sheetView workbookViewId="0"/>
  </sheetViews>
  <sheetFormatPr defaultColWidth="8.88671875" defaultRowHeight="13.8" x14ac:dyDescent="0.25"/>
  <cols>
    <col min="1" max="1" width="2.77734375" style="90" customWidth="1"/>
    <col min="2" max="2" width="1.109375" style="89" customWidth="1"/>
    <col min="3" max="3" width="2.44140625" style="89" customWidth="1"/>
    <col min="4" max="4" width="55.88671875" style="89" customWidth="1"/>
    <col min="5" max="5" width="1.109375" style="90" customWidth="1"/>
    <col min="6" max="6" width="12.33203125" style="91" customWidth="1"/>
    <col min="7" max="7" width="1.109375" style="90" customWidth="1"/>
    <col min="8" max="8" width="12.33203125" style="91" customWidth="1"/>
    <col min="9" max="10" width="1.109375" style="90" customWidth="1"/>
    <col min="11" max="41" width="8.88671875" style="90"/>
    <col min="42" max="16384" width="8.88671875" style="89"/>
  </cols>
  <sheetData>
    <row r="1" spans="1:41" s="92" customFormat="1" ht="12" customHeight="1" thickBot="1" x14ac:dyDescent="0.3">
      <c r="B1" s="95"/>
      <c r="E1" s="93"/>
      <c r="F1" s="94"/>
      <c r="G1" s="93"/>
      <c r="H1" s="94"/>
      <c r="I1" s="93"/>
    </row>
    <row r="2" spans="1:41" s="92" customFormat="1" ht="6.6" customHeight="1" thickTop="1" x14ac:dyDescent="0.25">
      <c r="B2" s="103"/>
      <c r="C2" s="106"/>
      <c r="D2" s="106"/>
      <c r="E2" s="106"/>
      <c r="F2" s="194"/>
      <c r="G2" s="106"/>
      <c r="H2" s="194"/>
      <c r="I2" s="107"/>
    </row>
    <row r="3" spans="1:41" ht="19.95" customHeight="1" x14ac:dyDescent="0.3">
      <c r="B3" s="108" t="s">
        <v>66</v>
      </c>
      <c r="C3" s="109"/>
      <c r="D3" s="109"/>
      <c r="E3" s="111"/>
      <c r="F3" s="110"/>
      <c r="G3" s="111"/>
      <c r="H3" s="110"/>
      <c r="I3" s="195"/>
    </row>
    <row r="4" spans="1:41" ht="19.95" customHeight="1" x14ac:dyDescent="0.4">
      <c r="B4" s="113" t="s">
        <v>127</v>
      </c>
      <c r="C4" s="109"/>
      <c r="D4" s="109"/>
      <c r="E4" s="111"/>
      <c r="F4" s="110"/>
      <c r="G4" s="111"/>
      <c r="H4" s="110"/>
      <c r="I4" s="195"/>
    </row>
    <row r="5" spans="1:41" ht="17.399999999999999" customHeight="1" x14ac:dyDescent="0.25">
      <c r="B5" s="115" t="s">
        <v>64</v>
      </c>
      <c r="C5" s="111"/>
      <c r="D5" s="111"/>
      <c r="E5" s="111"/>
      <c r="F5" s="116"/>
      <c r="G5" s="111"/>
      <c r="H5" s="116"/>
      <c r="I5" s="195"/>
    </row>
    <row r="6" spans="1:41" ht="12" customHeight="1" x14ac:dyDescent="0.25">
      <c r="B6" s="115"/>
      <c r="C6" s="111"/>
      <c r="D6" s="111"/>
      <c r="E6" s="111"/>
      <c r="F6" s="274" t="s">
        <v>97</v>
      </c>
      <c r="G6" s="274"/>
      <c r="H6" s="274"/>
      <c r="I6" s="195"/>
    </row>
    <row r="7" spans="1:41" ht="18" customHeight="1" x14ac:dyDescent="0.25">
      <c r="B7" s="115"/>
      <c r="C7" s="111"/>
      <c r="D7" s="111"/>
      <c r="E7" s="119"/>
      <c r="F7" s="120">
        <v>2012</v>
      </c>
      <c r="G7" s="119"/>
      <c r="H7" s="121">
        <v>2011</v>
      </c>
      <c r="I7" s="196"/>
    </row>
    <row r="8" spans="1:41" ht="10.95" customHeight="1" x14ac:dyDescent="0.3">
      <c r="B8" s="115"/>
      <c r="C8" s="111"/>
      <c r="D8" s="111"/>
      <c r="E8" s="123"/>
      <c r="F8" s="124"/>
      <c r="G8" s="123"/>
      <c r="H8" s="125"/>
      <c r="I8" s="196"/>
    </row>
    <row r="9" spans="1:41" s="99" customFormat="1" ht="22.95" customHeight="1" x14ac:dyDescent="0.25">
      <c r="A9" s="100"/>
      <c r="B9" s="172"/>
      <c r="C9" s="148" t="s">
        <v>49</v>
      </c>
      <c r="D9" s="148"/>
      <c r="E9" s="149"/>
      <c r="F9" s="170">
        <v>7718</v>
      </c>
      <c r="G9" s="149"/>
      <c r="H9" s="171">
        <v>8449</v>
      </c>
      <c r="I9" s="197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</row>
    <row r="10" spans="1:41" s="98" customFormat="1" ht="22.95" customHeight="1" x14ac:dyDescent="0.25">
      <c r="A10" s="97"/>
      <c r="B10" s="133"/>
      <c r="C10" s="134" t="s">
        <v>126</v>
      </c>
      <c r="D10" s="134"/>
      <c r="E10" s="136"/>
      <c r="F10" s="174">
        <v>4067</v>
      </c>
      <c r="G10" s="136"/>
      <c r="H10" s="175">
        <v>3575</v>
      </c>
      <c r="I10" s="1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</row>
    <row r="11" spans="1:41" s="99" customFormat="1" ht="22.95" customHeight="1" x14ac:dyDescent="0.25">
      <c r="A11" s="100"/>
      <c r="B11" s="172"/>
      <c r="C11" s="148" t="s">
        <v>125</v>
      </c>
      <c r="D11" s="148"/>
      <c r="E11" s="149"/>
      <c r="F11" s="170">
        <v>-278</v>
      </c>
      <c r="G11" s="149"/>
      <c r="H11" s="171">
        <v>-122</v>
      </c>
      <c r="I11" s="197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</row>
    <row r="12" spans="1:41" s="98" customFormat="1" ht="22.95" customHeight="1" x14ac:dyDescent="0.25">
      <c r="A12" s="97"/>
      <c r="B12" s="133"/>
      <c r="C12" s="134" t="s">
        <v>124</v>
      </c>
      <c r="D12" s="134"/>
      <c r="E12" s="136"/>
      <c r="F12" s="174">
        <v>-768</v>
      </c>
      <c r="G12" s="136"/>
      <c r="H12" s="175">
        <v>-102</v>
      </c>
      <c r="I12" s="1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</row>
    <row r="13" spans="1:41" s="99" customFormat="1" ht="22.95" customHeight="1" x14ac:dyDescent="0.25">
      <c r="A13" s="100"/>
      <c r="B13" s="172"/>
      <c r="C13" s="148" t="s">
        <v>123</v>
      </c>
      <c r="D13" s="148"/>
      <c r="E13" s="149"/>
      <c r="F13" s="170"/>
      <c r="G13" s="149"/>
      <c r="H13" s="171"/>
      <c r="I13" s="197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</row>
    <row r="14" spans="1:41" s="98" customFormat="1" ht="22.95" customHeight="1" x14ac:dyDescent="0.25">
      <c r="A14" s="97"/>
      <c r="B14" s="133"/>
      <c r="C14" s="134"/>
      <c r="D14" s="134" t="s">
        <v>1</v>
      </c>
      <c r="E14" s="136"/>
      <c r="F14" s="174">
        <v>-840</v>
      </c>
      <c r="G14" s="136"/>
      <c r="H14" s="175">
        <v>-2328</v>
      </c>
      <c r="I14" s="1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</row>
    <row r="15" spans="1:41" s="99" customFormat="1" ht="22.95" customHeight="1" x14ac:dyDescent="0.25">
      <c r="A15" s="100"/>
      <c r="B15" s="172"/>
      <c r="C15" s="148"/>
      <c r="D15" s="148" t="s">
        <v>91</v>
      </c>
      <c r="E15" s="149"/>
      <c r="F15" s="170">
        <v>138</v>
      </c>
      <c r="G15" s="149"/>
      <c r="H15" s="171">
        <v>-620</v>
      </c>
      <c r="I15" s="197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</row>
    <row r="16" spans="1:41" s="98" customFormat="1" ht="22.95" customHeight="1" x14ac:dyDescent="0.25">
      <c r="A16" s="97"/>
      <c r="B16" s="133"/>
      <c r="C16" s="134"/>
      <c r="D16" s="134" t="s">
        <v>74</v>
      </c>
      <c r="E16" s="136"/>
      <c r="F16" s="174">
        <v>-621</v>
      </c>
      <c r="G16" s="136"/>
      <c r="H16" s="175">
        <v>1762</v>
      </c>
      <c r="I16" s="1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</row>
    <row r="17" spans="1:41" s="99" customFormat="1" ht="22.95" customHeight="1" x14ac:dyDescent="0.25">
      <c r="A17" s="100"/>
      <c r="B17" s="172"/>
      <c r="C17" s="148"/>
      <c r="D17" s="148" t="s">
        <v>90</v>
      </c>
      <c r="E17" s="149"/>
      <c r="F17" s="170">
        <v>-4395</v>
      </c>
      <c r="G17" s="149"/>
      <c r="H17" s="171">
        <v>-4526</v>
      </c>
      <c r="I17" s="197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</row>
    <row r="18" spans="1:41" s="98" customFormat="1" ht="22.95" customHeight="1" x14ac:dyDescent="0.25">
      <c r="A18" s="97"/>
      <c r="B18" s="133"/>
      <c r="C18" s="134"/>
      <c r="D18" s="134" t="s">
        <v>122</v>
      </c>
      <c r="E18" s="136"/>
      <c r="F18" s="174">
        <v>-3676</v>
      </c>
      <c r="G18" s="136"/>
      <c r="H18" s="175">
        <v>-2874</v>
      </c>
      <c r="I18" s="1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</row>
    <row r="19" spans="1:41" s="99" customFormat="1" ht="22.95" customHeight="1" x14ac:dyDescent="0.25">
      <c r="A19" s="100"/>
      <c r="B19" s="172"/>
      <c r="C19" s="148"/>
      <c r="D19" s="148" t="s">
        <v>121</v>
      </c>
      <c r="E19" s="149"/>
      <c r="F19" s="170">
        <v>-343</v>
      </c>
      <c r="G19" s="149"/>
      <c r="H19" s="171">
        <v>-1093</v>
      </c>
      <c r="I19" s="197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</row>
    <row r="20" spans="1:41" s="98" customFormat="1" ht="22.95" customHeight="1" x14ac:dyDescent="0.25">
      <c r="A20" s="97"/>
      <c r="B20" s="133"/>
      <c r="C20" s="134" t="s">
        <v>120</v>
      </c>
      <c r="D20" s="134"/>
      <c r="E20" s="136"/>
      <c r="F20" s="183">
        <v>-2102</v>
      </c>
      <c r="G20" s="136"/>
      <c r="H20" s="184">
        <v>-2817</v>
      </c>
      <c r="I20" s="1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</row>
    <row r="21" spans="1:41" s="99" customFormat="1" ht="22.95" customHeight="1" x14ac:dyDescent="0.25">
      <c r="A21" s="100"/>
      <c r="B21" s="172"/>
      <c r="C21" s="180" t="s">
        <v>119</v>
      </c>
      <c r="D21" s="148"/>
      <c r="E21" s="149"/>
      <c r="F21" s="170">
        <f>SUM(F9:F20)</f>
        <v>-1100</v>
      </c>
      <c r="G21" s="149"/>
      <c r="H21" s="171">
        <f>SUM(H9:H20)</f>
        <v>-696</v>
      </c>
      <c r="I21" s="197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</row>
    <row r="22" spans="1:41" s="98" customFormat="1" ht="22.95" customHeight="1" x14ac:dyDescent="0.25">
      <c r="A22" s="97"/>
      <c r="B22" s="133"/>
      <c r="C22" s="134" t="s">
        <v>118</v>
      </c>
      <c r="D22" s="134"/>
      <c r="E22" s="136"/>
      <c r="F22" s="174">
        <v>-4827</v>
      </c>
      <c r="G22" s="136"/>
      <c r="H22" s="175">
        <v>-4158</v>
      </c>
      <c r="I22" s="1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</row>
    <row r="23" spans="1:41" s="99" customFormat="1" ht="22.95" customHeight="1" x14ac:dyDescent="0.25">
      <c r="A23" s="100"/>
      <c r="B23" s="172"/>
      <c r="C23" s="148" t="s">
        <v>117</v>
      </c>
      <c r="D23" s="148"/>
      <c r="E23" s="149"/>
      <c r="F23" s="170">
        <v>-1830</v>
      </c>
      <c r="G23" s="149"/>
      <c r="H23" s="171">
        <v>-1718</v>
      </c>
      <c r="I23" s="197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</row>
    <row r="24" spans="1:41" s="98" customFormat="1" ht="33" customHeight="1" x14ac:dyDescent="0.25">
      <c r="A24" s="97"/>
      <c r="B24" s="133"/>
      <c r="C24" s="276" t="s">
        <v>157</v>
      </c>
      <c r="D24" s="276"/>
      <c r="E24" s="136"/>
      <c r="F24" s="174">
        <v>196</v>
      </c>
      <c r="G24" s="136"/>
      <c r="H24" s="175">
        <v>252</v>
      </c>
      <c r="I24" s="1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</row>
    <row r="25" spans="1:41" s="99" customFormat="1" ht="22.95" customHeight="1" x14ac:dyDescent="0.25">
      <c r="A25" s="100"/>
      <c r="B25" s="172"/>
      <c r="C25" s="148" t="s">
        <v>116</v>
      </c>
      <c r="D25" s="148"/>
      <c r="E25" s="149"/>
      <c r="F25" s="170">
        <v>-764</v>
      </c>
      <c r="G25" s="149"/>
      <c r="H25" s="171">
        <v>-899</v>
      </c>
      <c r="I25" s="197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</row>
    <row r="26" spans="1:41" s="98" customFormat="1" ht="22.95" customHeight="1" x14ac:dyDescent="0.25">
      <c r="A26" s="97"/>
      <c r="B26" s="133"/>
      <c r="C26" s="134" t="s">
        <v>115</v>
      </c>
      <c r="D26" s="134"/>
      <c r="E26" s="136"/>
      <c r="F26" s="174">
        <v>1767</v>
      </c>
      <c r="G26" s="136"/>
      <c r="H26" s="175">
        <v>203</v>
      </c>
      <c r="I26" s="1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</row>
    <row r="27" spans="1:41" s="99" customFormat="1" ht="22.95" customHeight="1" x14ac:dyDescent="0.25">
      <c r="A27" s="100"/>
      <c r="B27" s="172"/>
      <c r="C27" s="148" t="s">
        <v>114</v>
      </c>
      <c r="D27" s="148"/>
      <c r="E27" s="149"/>
      <c r="F27" s="170">
        <v>-8089</v>
      </c>
      <c r="G27" s="149"/>
      <c r="H27" s="171">
        <v>-5478</v>
      </c>
      <c r="I27" s="197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</row>
    <row r="28" spans="1:41" s="98" customFormat="1" ht="22.95" customHeight="1" x14ac:dyDescent="0.25">
      <c r="A28" s="97"/>
      <c r="B28" s="133"/>
      <c r="C28" s="134" t="s">
        <v>113</v>
      </c>
      <c r="D28" s="134"/>
      <c r="E28" s="136"/>
      <c r="F28" s="174">
        <v>4742</v>
      </c>
      <c r="G28" s="136"/>
      <c r="H28" s="175">
        <v>5241</v>
      </c>
      <c r="I28" s="1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</row>
    <row r="29" spans="1:41" s="99" customFormat="1" ht="22.95" customHeight="1" x14ac:dyDescent="0.25">
      <c r="A29" s="100"/>
      <c r="B29" s="172"/>
      <c r="C29" s="148" t="s">
        <v>4</v>
      </c>
      <c r="D29" s="148"/>
      <c r="E29" s="149"/>
      <c r="F29" s="177">
        <v>-59</v>
      </c>
      <c r="G29" s="149"/>
      <c r="H29" s="178">
        <v>20</v>
      </c>
      <c r="I29" s="197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</row>
    <row r="30" spans="1:41" s="98" customFormat="1" ht="22.95" customHeight="1" x14ac:dyDescent="0.25">
      <c r="A30" s="97"/>
      <c r="B30" s="133"/>
      <c r="C30" s="179" t="s">
        <v>112</v>
      </c>
      <c r="D30" s="134"/>
      <c r="E30" s="136"/>
      <c r="F30" s="174">
        <f>SUM(F22:F29)</f>
        <v>-8864</v>
      </c>
      <c r="G30" s="136"/>
      <c r="H30" s="175">
        <f>SUM(H22:H29)</f>
        <v>-6537</v>
      </c>
      <c r="I30" s="1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</row>
    <row r="31" spans="1:41" s="99" customFormat="1" ht="22.95" customHeight="1" x14ac:dyDescent="0.25">
      <c r="A31" s="100"/>
      <c r="B31" s="172"/>
      <c r="C31" s="148" t="s">
        <v>111</v>
      </c>
      <c r="D31" s="148"/>
      <c r="E31" s="149"/>
      <c r="F31" s="170">
        <v>-68</v>
      </c>
      <c r="G31" s="149"/>
      <c r="H31" s="171">
        <v>2589</v>
      </c>
      <c r="I31" s="197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</row>
    <row r="32" spans="1:41" s="98" customFormat="1" ht="22.95" customHeight="1" x14ac:dyDescent="0.25">
      <c r="A32" s="97"/>
      <c r="B32" s="133"/>
      <c r="C32" s="134" t="s">
        <v>110</v>
      </c>
      <c r="D32" s="134"/>
      <c r="E32" s="136"/>
      <c r="F32" s="174">
        <v>36904</v>
      </c>
      <c r="G32" s="136"/>
      <c r="H32" s="175">
        <v>26037</v>
      </c>
      <c r="I32" s="1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</row>
    <row r="33" spans="1:41" s="99" customFormat="1" ht="22.95" customHeight="1" x14ac:dyDescent="0.25">
      <c r="A33" s="100"/>
      <c r="B33" s="172"/>
      <c r="C33" s="148" t="s">
        <v>109</v>
      </c>
      <c r="D33" s="148"/>
      <c r="E33" s="149"/>
      <c r="F33" s="170">
        <v>-22590</v>
      </c>
      <c r="G33" s="149"/>
      <c r="H33" s="171">
        <v>-20560</v>
      </c>
      <c r="I33" s="197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</row>
    <row r="34" spans="1:41" s="98" customFormat="1" ht="22.95" customHeight="1" x14ac:dyDescent="0.25">
      <c r="A34" s="97"/>
      <c r="B34" s="133"/>
      <c r="C34" s="134" t="s">
        <v>108</v>
      </c>
      <c r="D34" s="134"/>
      <c r="E34" s="136"/>
      <c r="F34" s="174">
        <v>-2346</v>
      </c>
      <c r="G34" s="136"/>
      <c r="H34" s="175">
        <v>-1971</v>
      </c>
      <c r="I34" s="1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</row>
    <row r="35" spans="1:41" s="99" customFormat="1" ht="22.95" customHeight="1" x14ac:dyDescent="0.25">
      <c r="A35" s="100"/>
      <c r="B35" s="172"/>
      <c r="C35" s="148" t="s">
        <v>107</v>
      </c>
      <c r="D35" s="148"/>
      <c r="E35" s="149"/>
      <c r="F35" s="170">
        <v>-387</v>
      </c>
      <c r="G35" s="149"/>
      <c r="H35" s="171">
        <v>-278</v>
      </c>
      <c r="I35" s="197"/>
      <c r="J35" s="100"/>
      <c r="K35" s="100"/>
      <c r="L35" s="100"/>
      <c r="M35" s="199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</row>
    <row r="36" spans="1:41" s="98" customFormat="1" ht="22.95" customHeight="1" x14ac:dyDescent="0.25">
      <c r="A36" s="97"/>
      <c r="B36" s="133"/>
      <c r="C36" s="134" t="s">
        <v>106</v>
      </c>
      <c r="D36" s="134"/>
      <c r="E36" s="136"/>
      <c r="F36" s="174">
        <v>65</v>
      </c>
      <c r="G36" s="136"/>
      <c r="H36" s="175">
        <v>71</v>
      </c>
      <c r="I36" s="1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</row>
    <row r="37" spans="1:41" s="99" customFormat="1" ht="22.95" customHeight="1" x14ac:dyDescent="0.25">
      <c r="A37" s="100"/>
      <c r="B37" s="172"/>
      <c r="C37" s="148" t="s">
        <v>105</v>
      </c>
      <c r="D37" s="148"/>
      <c r="E37" s="149"/>
      <c r="F37" s="170">
        <v>-25</v>
      </c>
      <c r="G37" s="149"/>
      <c r="H37" s="171">
        <v>-28</v>
      </c>
      <c r="I37" s="197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</row>
    <row r="38" spans="1:41" s="98" customFormat="1" ht="22.95" customHeight="1" x14ac:dyDescent="0.25">
      <c r="A38" s="97"/>
      <c r="B38" s="133"/>
      <c r="C38" s="134" t="s">
        <v>104</v>
      </c>
      <c r="D38" s="134"/>
      <c r="E38" s="136"/>
      <c r="F38" s="183">
        <v>-47</v>
      </c>
      <c r="G38" s="136"/>
      <c r="H38" s="184">
        <v>-18</v>
      </c>
      <c r="I38" s="1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</row>
    <row r="39" spans="1:41" s="99" customFormat="1" ht="22.95" customHeight="1" x14ac:dyDescent="0.25">
      <c r="A39" s="100"/>
      <c r="B39" s="172"/>
      <c r="C39" s="180" t="s">
        <v>103</v>
      </c>
      <c r="D39" s="148"/>
      <c r="E39" s="149"/>
      <c r="F39" s="170">
        <f>SUM(F31:F38)</f>
        <v>11506</v>
      </c>
      <c r="G39" s="149"/>
      <c r="H39" s="171">
        <f>SUM(H31:H38)</f>
        <v>5842</v>
      </c>
      <c r="I39" s="197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</row>
    <row r="40" spans="1:41" s="98" customFormat="1" ht="32.4" customHeight="1" x14ac:dyDescent="0.25">
      <c r="A40" s="97"/>
      <c r="B40" s="133"/>
      <c r="C40" s="276" t="s">
        <v>102</v>
      </c>
      <c r="D40" s="276"/>
      <c r="E40" s="136"/>
      <c r="F40" s="183">
        <v>-122</v>
      </c>
      <c r="G40" s="136"/>
      <c r="H40" s="184">
        <v>64</v>
      </c>
      <c r="I40" s="1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</row>
    <row r="41" spans="1:41" s="99" customFormat="1" ht="22.95" customHeight="1" x14ac:dyDescent="0.25">
      <c r="A41" s="100"/>
      <c r="B41" s="172"/>
      <c r="C41" s="148" t="s">
        <v>101</v>
      </c>
      <c r="D41" s="148"/>
      <c r="E41" s="149"/>
      <c r="F41" s="170">
        <f>F21+F30+F39+F40</f>
        <v>1420</v>
      </c>
      <c r="G41" s="149"/>
      <c r="H41" s="171">
        <f>H21+H30+H39+H40</f>
        <v>-1327</v>
      </c>
      <c r="I41" s="197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</row>
    <row r="42" spans="1:41" s="98" customFormat="1" ht="22.95" customHeight="1" x14ac:dyDescent="0.25">
      <c r="A42" s="97"/>
      <c r="B42" s="133"/>
      <c r="C42" s="134"/>
      <c r="D42" s="134" t="s">
        <v>100</v>
      </c>
      <c r="E42" s="136"/>
      <c r="F42" s="174">
        <v>9576</v>
      </c>
      <c r="G42" s="136"/>
      <c r="H42" s="175">
        <v>10903</v>
      </c>
      <c r="I42" s="1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</row>
    <row r="43" spans="1:41" s="99" customFormat="1" ht="22.95" customHeight="1" thickBot="1" x14ac:dyDescent="0.3">
      <c r="A43" s="100"/>
      <c r="B43" s="172"/>
      <c r="C43" s="148"/>
      <c r="D43" s="148" t="s">
        <v>99</v>
      </c>
      <c r="E43" s="149"/>
      <c r="F43" s="181">
        <f>SUM(F41:F42)</f>
        <v>10996</v>
      </c>
      <c r="G43" s="149"/>
      <c r="H43" s="182">
        <f>SUM(H41:H42)</f>
        <v>9576</v>
      </c>
      <c r="I43" s="197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</row>
    <row r="44" spans="1:41" s="97" customFormat="1" ht="14.4" customHeight="1" x14ac:dyDescent="0.25">
      <c r="B44" s="152" t="s">
        <v>45</v>
      </c>
      <c r="C44" s="134"/>
      <c r="D44" s="134"/>
      <c r="E44" s="136"/>
      <c r="F44" s="142"/>
      <c r="G44" s="136"/>
      <c r="H44" s="142"/>
      <c r="I44" s="198"/>
    </row>
    <row r="45" spans="1:41" s="97" customFormat="1" ht="6" customHeight="1" thickBot="1" x14ac:dyDescent="0.3">
      <c r="B45" s="157"/>
      <c r="C45" s="158"/>
      <c r="D45" s="158"/>
      <c r="E45" s="158"/>
      <c r="F45" s="159"/>
      <c r="G45" s="158"/>
      <c r="H45" s="159"/>
      <c r="I45" s="160"/>
    </row>
    <row r="46" spans="1:41" s="97" customFormat="1" ht="6" customHeight="1" thickTop="1" x14ac:dyDescent="0.25">
      <c r="B46" s="161"/>
      <c r="C46" s="161"/>
      <c r="D46" s="161"/>
      <c r="E46" s="161"/>
      <c r="F46" s="162"/>
      <c r="G46" s="161"/>
      <c r="H46" s="162"/>
      <c r="I46" s="161"/>
    </row>
    <row r="47" spans="1:41" s="92" customFormat="1" ht="15.6" customHeight="1" x14ac:dyDescent="0.25">
      <c r="B47" s="190"/>
      <c r="C47" s="191"/>
      <c r="D47" s="191"/>
      <c r="E47" s="193"/>
      <c r="F47" s="192"/>
      <c r="G47" s="193"/>
      <c r="H47" s="191"/>
      <c r="I47" s="163" t="s">
        <v>158</v>
      </c>
    </row>
    <row r="48" spans="1:41" s="92" customFormat="1" ht="6" customHeight="1" x14ac:dyDescent="0.25">
      <c r="B48" s="95"/>
      <c r="E48" s="93"/>
      <c r="F48" s="94"/>
      <c r="G48" s="93"/>
      <c r="H48" s="94"/>
      <c r="I48" s="93"/>
    </row>
    <row r="49" spans="2:9" s="90" customFormat="1" x14ac:dyDescent="0.25">
      <c r="F49" s="96"/>
      <c r="H49" s="96"/>
    </row>
    <row r="50" spans="2:9" s="92" customFormat="1" ht="6" customHeight="1" x14ac:dyDescent="0.25">
      <c r="B50" s="95"/>
      <c r="E50" s="93"/>
      <c r="F50" s="94"/>
      <c r="G50" s="93"/>
      <c r="H50" s="94"/>
      <c r="I50" s="93"/>
    </row>
    <row r="51" spans="2:9" s="92" customFormat="1" ht="6" customHeight="1" x14ac:dyDescent="0.25">
      <c r="B51" s="95"/>
      <c r="E51" s="93"/>
      <c r="F51" s="94"/>
      <c r="G51" s="93"/>
      <c r="H51" s="94"/>
      <c r="I51" s="93"/>
    </row>
    <row r="52" spans="2:9" s="90" customFormat="1" ht="6" customHeight="1" x14ac:dyDescent="0.25">
      <c r="F52" s="96"/>
      <c r="H52" s="96"/>
    </row>
    <row r="53" spans="2:9" s="90" customFormat="1" x14ac:dyDescent="0.25">
      <c r="F53" s="96"/>
      <c r="H53" s="96"/>
    </row>
    <row r="54" spans="2:9" s="90" customFormat="1" x14ac:dyDescent="0.25">
      <c r="F54" s="96"/>
      <c r="H54" s="96"/>
    </row>
    <row r="55" spans="2:9" s="90" customFormat="1" x14ac:dyDescent="0.25">
      <c r="F55" s="96"/>
      <c r="H55" s="96"/>
    </row>
    <row r="56" spans="2:9" s="90" customFormat="1" x14ac:dyDescent="0.25">
      <c r="F56" s="96"/>
      <c r="H56" s="96"/>
    </row>
    <row r="57" spans="2:9" s="90" customFormat="1" x14ac:dyDescent="0.25">
      <c r="F57" s="96"/>
      <c r="H57" s="96"/>
    </row>
    <row r="58" spans="2:9" s="90" customFormat="1" x14ac:dyDescent="0.25">
      <c r="F58" s="96"/>
      <c r="H58" s="96"/>
    </row>
    <row r="59" spans="2:9" s="90" customFormat="1" x14ac:dyDescent="0.25">
      <c r="F59" s="96"/>
      <c r="H59" s="96"/>
    </row>
    <row r="60" spans="2:9" s="90" customFormat="1" x14ac:dyDescent="0.25">
      <c r="F60" s="96"/>
      <c r="H60" s="96"/>
    </row>
    <row r="61" spans="2:9" s="90" customFormat="1" x14ac:dyDescent="0.25">
      <c r="F61" s="96"/>
      <c r="H61" s="96"/>
    </row>
    <row r="62" spans="2:9" s="90" customFormat="1" x14ac:dyDescent="0.25">
      <c r="F62" s="96"/>
      <c r="H62" s="96"/>
    </row>
    <row r="63" spans="2:9" s="90" customFormat="1" x14ac:dyDescent="0.25">
      <c r="F63" s="96"/>
      <c r="H63" s="96"/>
    </row>
    <row r="64" spans="2:9" s="90" customFormat="1" x14ac:dyDescent="0.25">
      <c r="F64" s="96"/>
      <c r="H64" s="96"/>
    </row>
    <row r="65" spans="6:8" s="90" customFormat="1" x14ac:dyDescent="0.25">
      <c r="F65" s="96"/>
      <c r="H65" s="96"/>
    </row>
    <row r="66" spans="6:8" s="90" customFormat="1" x14ac:dyDescent="0.25">
      <c r="F66" s="96"/>
      <c r="H66" s="96"/>
    </row>
    <row r="67" spans="6:8" s="90" customFormat="1" x14ac:dyDescent="0.25">
      <c r="F67" s="96"/>
      <c r="H67" s="96"/>
    </row>
    <row r="68" spans="6:8" s="90" customFormat="1" x14ac:dyDescent="0.25">
      <c r="F68" s="96"/>
      <c r="H68" s="96"/>
    </row>
    <row r="69" spans="6:8" s="90" customFormat="1" x14ac:dyDescent="0.25">
      <c r="F69" s="96"/>
      <c r="H69" s="96"/>
    </row>
    <row r="70" spans="6:8" s="90" customFormat="1" x14ac:dyDescent="0.25">
      <c r="F70" s="96"/>
      <c r="H70" s="96"/>
    </row>
    <row r="71" spans="6:8" s="90" customFormat="1" x14ac:dyDescent="0.25">
      <c r="F71" s="96"/>
      <c r="H71" s="96"/>
    </row>
    <row r="72" spans="6:8" s="90" customFormat="1" x14ac:dyDescent="0.25">
      <c r="F72" s="96"/>
      <c r="H72" s="96"/>
    </row>
    <row r="73" spans="6:8" s="90" customFormat="1" x14ac:dyDescent="0.25">
      <c r="F73" s="96"/>
      <c r="H73" s="96"/>
    </row>
    <row r="74" spans="6:8" s="90" customFormat="1" x14ac:dyDescent="0.25">
      <c r="F74" s="96"/>
      <c r="H74" s="96"/>
    </row>
    <row r="75" spans="6:8" s="90" customFormat="1" x14ac:dyDescent="0.25">
      <c r="F75" s="96"/>
      <c r="H75" s="96"/>
    </row>
    <row r="76" spans="6:8" s="90" customFormat="1" x14ac:dyDescent="0.25">
      <c r="F76" s="96"/>
      <c r="H76" s="96"/>
    </row>
    <row r="77" spans="6:8" s="90" customFormat="1" x14ac:dyDescent="0.25">
      <c r="F77" s="96"/>
      <c r="H77" s="96"/>
    </row>
    <row r="78" spans="6:8" s="90" customFormat="1" x14ac:dyDescent="0.25">
      <c r="F78" s="96"/>
      <c r="H78" s="96"/>
    </row>
    <row r="79" spans="6:8" s="90" customFormat="1" x14ac:dyDescent="0.25">
      <c r="F79" s="96"/>
      <c r="H79" s="96"/>
    </row>
    <row r="80" spans="6:8" s="90" customFormat="1" x14ac:dyDescent="0.25">
      <c r="F80" s="96"/>
      <c r="H80" s="96"/>
    </row>
    <row r="81" spans="6:8" s="90" customFormat="1" x14ac:dyDescent="0.25">
      <c r="F81" s="96"/>
      <c r="H81" s="96"/>
    </row>
    <row r="82" spans="6:8" s="90" customFormat="1" x14ac:dyDescent="0.25">
      <c r="F82" s="96"/>
      <c r="H82" s="96"/>
    </row>
    <row r="83" spans="6:8" s="90" customFormat="1" x14ac:dyDescent="0.25">
      <c r="F83" s="96"/>
      <c r="H83" s="96"/>
    </row>
    <row r="84" spans="6:8" s="90" customFormat="1" x14ac:dyDescent="0.25">
      <c r="F84" s="96"/>
      <c r="H84" s="96"/>
    </row>
    <row r="85" spans="6:8" s="90" customFormat="1" x14ac:dyDescent="0.25">
      <c r="F85" s="96"/>
      <c r="H85" s="96"/>
    </row>
    <row r="86" spans="6:8" s="90" customFormat="1" x14ac:dyDescent="0.25">
      <c r="F86" s="96"/>
      <c r="H86" s="96"/>
    </row>
    <row r="87" spans="6:8" s="90" customFormat="1" x14ac:dyDescent="0.25">
      <c r="F87" s="96"/>
      <c r="H87" s="96"/>
    </row>
    <row r="88" spans="6:8" s="90" customFormat="1" x14ac:dyDescent="0.25">
      <c r="F88" s="96"/>
      <c r="H88" s="96"/>
    </row>
    <row r="89" spans="6:8" s="90" customFormat="1" x14ac:dyDescent="0.25">
      <c r="F89" s="96"/>
      <c r="H89" s="96"/>
    </row>
    <row r="90" spans="6:8" s="90" customFormat="1" x14ac:dyDescent="0.25">
      <c r="F90" s="96"/>
      <c r="H90" s="96"/>
    </row>
    <row r="91" spans="6:8" s="90" customFormat="1" x14ac:dyDescent="0.25">
      <c r="F91" s="96"/>
      <c r="H91" s="96"/>
    </row>
    <row r="92" spans="6:8" s="90" customFormat="1" x14ac:dyDescent="0.25">
      <c r="F92" s="96"/>
      <c r="H92" s="96"/>
    </row>
    <row r="93" spans="6:8" s="90" customFormat="1" x14ac:dyDescent="0.25">
      <c r="F93" s="96"/>
      <c r="H93" s="96"/>
    </row>
    <row r="94" spans="6:8" s="90" customFormat="1" x14ac:dyDescent="0.25">
      <c r="F94" s="96"/>
      <c r="H94" s="96"/>
    </row>
    <row r="95" spans="6:8" s="90" customFormat="1" x14ac:dyDescent="0.25">
      <c r="F95" s="96"/>
      <c r="H95" s="96"/>
    </row>
    <row r="96" spans="6:8" s="90" customFormat="1" x14ac:dyDescent="0.25">
      <c r="F96" s="96"/>
      <c r="H96" s="96"/>
    </row>
    <row r="97" spans="6:8" s="90" customFormat="1" x14ac:dyDescent="0.25">
      <c r="F97" s="96"/>
      <c r="H97" s="96"/>
    </row>
    <row r="98" spans="6:8" s="90" customFormat="1" x14ac:dyDescent="0.25">
      <c r="F98" s="96"/>
      <c r="H98" s="96"/>
    </row>
    <row r="99" spans="6:8" s="90" customFormat="1" x14ac:dyDescent="0.25">
      <c r="F99" s="96"/>
      <c r="H99" s="96"/>
    </row>
    <row r="100" spans="6:8" s="90" customFormat="1" x14ac:dyDescent="0.25">
      <c r="F100" s="96"/>
      <c r="H100" s="96"/>
    </row>
    <row r="101" spans="6:8" s="90" customFormat="1" x14ac:dyDescent="0.25">
      <c r="F101" s="96"/>
      <c r="H101" s="96"/>
    </row>
    <row r="102" spans="6:8" s="90" customFormat="1" x14ac:dyDescent="0.25">
      <c r="F102" s="96"/>
      <c r="H102" s="96"/>
    </row>
    <row r="103" spans="6:8" s="90" customFormat="1" x14ac:dyDescent="0.25">
      <c r="F103" s="96"/>
      <c r="H103" s="96"/>
    </row>
    <row r="104" spans="6:8" s="90" customFormat="1" x14ac:dyDescent="0.25">
      <c r="F104" s="96"/>
      <c r="H104" s="96"/>
    </row>
    <row r="105" spans="6:8" s="90" customFormat="1" x14ac:dyDescent="0.25">
      <c r="F105" s="96"/>
      <c r="H105" s="96"/>
    </row>
    <row r="106" spans="6:8" s="90" customFormat="1" x14ac:dyDescent="0.25">
      <c r="F106" s="96"/>
      <c r="H106" s="96"/>
    </row>
    <row r="107" spans="6:8" s="90" customFormat="1" x14ac:dyDescent="0.25">
      <c r="F107" s="96"/>
      <c r="H107" s="96"/>
    </row>
    <row r="108" spans="6:8" s="90" customFormat="1" x14ac:dyDescent="0.25">
      <c r="F108" s="96"/>
      <c r="H108" s="96"/>
    </row>
    <row r="109" spans="6:8" s="90" customFormat="1" x14ac:dyDescent="0.25">
      <c r="F109" s="96"/>
      <c r="H109" s="96"/>
    </row>
    <row r="110" spans="6:8" s="90" customFormat="1" x14ac:dyDescent="0.25">
      <c r="F110" s="96"/>
      <c r="H110" s="96"/>
    </row>
    <row r="111" spans="6:8" s="90" customFormat="1" x14ac:dyDescent="0.25">
      <c r="F111" s="96"/>
      <c r="H111" s="96"/>
    </row>
    <row r="112" spans="6:8" s="90" customFormat="1" x14ac:dyDescent="0.25">
      <c r="F112" s="96"/>
      <c r="H112" s="96"/>
    </row>
    <row r="113" spans="6:8" s="90" customFormat="1" x14ac:dyDescent="0.25">
      <c r="F113" s="96"/>
      <c r="H113" s="96"/>
    </row>
    <row r="114" spans="6:8" s="90" customFormat="1" x14ac:dyDescent="0.25">
      <c r="F114" s="96"/>
      <c r="H114" s="96"/>
    </row>
    <row r="115" spans="6:8" s="90" customFormat="1" x14ac:dyDescent="0.25">
      <c r="F115" s="96"/>
      <c r="H115" s="96"/>
    </row>
    <row r="116" spans="6:8" s="90" customFormat="1" x14ac:dyDescent="0.25">
      <c r="F116" s="96"/>
      <c r="H116" s="96"/>
    </row>
    <row r="117" spans="6:8" s="90" customFormat="1" x14ac:dyDescent="0.25">
      <c r="F117" s="96"/>
      <c r="H117" s="96"/>
    </row>
    <row r="118" spans="6:8" s="90" customFormat="1" x14ac:dyDescent="0.25">
      <c r="F118" s="96"/>
      <c r="H118" s="96"/>
    </row>
    <row r="119" spans="6:8" s="90" customFormat="1" x14ac:dyDescent="0.25">
      <c r="F119" s="96"/>
      <c r="H119" s="96"/>
    </row>
    <row r="120" spans="6:8" s="90" customFormat="1" x14ac:dyDescent="0.25">
      <c r="F120" s="96"/>
      <c r="H120" s="96"/>
    </row>
    <row r="121" spans="6:8" s="90" customFormat="1" x14ac:dyDescent="0.25">
      <c r="F121" s="96"/>
      <c r="H121" s="96"/>
    </row>
    <row r="122" spans="6:8" s="90" customFormat="1" x14ac:dyDescent="0.25">
      <c r="F122" s="96"/>
      <c r="H122" s="96"/>
    </row>
    <row r="123" spans="6:8" s="90" customFormat="1" x14ac:dyDescent="0.25">
      <c r="F123" s="96"/>
      <c r="H123" s="96"/>
    </row>
    <row r="124" spans="6:8" s="90" customFormat="1" x14ac:dyDescent="0.25">
      <c r="F124" s="96"/>
      <c r="H124" s="96"/>
    </row>
    <row r="125" spans="6:8" s="90" customFormat="1" x14ac:dyDescent="0.25">
      <c r="F125" s="96"/>
      <c r="H125" s="96"/>
    </row>
    <row r="126" spans="6:8" s="90" customFormat="1" x14ac:dyDescent="0.25">
      <c r="F126" s="96"/>
      <c r="H126" s="96"/>
    </row>
    <row r="127" spans="6:8" s="90" customFormat="1" x14ac:dyDescent="0.25">
      <c r="F127" s="96"/>
      <c r="H127" s="96"/>
    </row>
    <row r="128" spans="6:8" s="90" customFormat="1" x14ac:dyDescent="0.25">
      <c r="F128" s="96"/>
      <c r="H128" s="96"/>
    </row>
    <row r="129" spans="6:8" s="90" customFormat="1" x14ac:dyDescent="0.25">
      <c r="F129" s="96"/>
      <c r="H129" s="96"/>
    </row>
    <row r="130" spans="6:8" s="90" customFormat="1" x14ac:dyDescent="0.25">
      <c r="F130" s="96"/>
      <c r="H130" s="96"/>
    </row>
    <row r="131" spans="6:8" s="90" customFormat="1" x14ac:dyDescent="0.25">
      <c r="F131" s="96"/>
      <c r="H131" s="96"/>
    </row>
    <row r="132" spans="6:8" s="90" customFormat="1" x14ac:dyDescent="0.25">
      <c r="F132" s="96"/>
      <c r="H132" s="96"/>
    </row>
  </sheetData>
  <mergeCells count="3">
    <mergeCell ref="F6:H6"/>
    <mergeCell ref="C40:D40"/>
    <mergeCell ref="C24:D24"/>
  </mergeCells>
  <pageMargins left="0.7" right="0.7" top="0.75" bottom="0.75" header="0.3" footer="0.3"/>
  <pageSetup scale="74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109375" style="61" customWidth="1"/>
    <col min="3" max="3" width="41.554687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31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2"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109375" style="61" customWidth="1"/>
    <col min="3" max="3" width="41.554687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332031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31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BS'!C52</f>
        <v>Other financial liabilities</v>
      </c>
      <c r="E8" s="70" t="s">
        <v>11</v>
      </c>
      <c r="F8" s="65"/>
      <c r="G8" s="70"/>
      <c r="H8" s="65"/>
      <c r="I8" s="62"/>
      <c r="J8" s="69" t="s">
        <v>12</v>
      </c>
      <c r="L8" s="70"/>
      <c r="M8" s="65"/>
      <c r="N8" s="70"/>
      <c r="O8" s="65"/>
      <c r="P8" s="82"/>
    </row>
    <row r="9" spans="2:16" x14ac:dyDescent="0.25">
      <c r="B9" s="80"/>
      <c r="C9" s="88" t="s">
        <v>150</v>
      </c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 t="str">
        <f>'Daimer BS'!C33</f>
        <v>Retained earnings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tr">
        <f>'Daimer SCOE'!D28</f>
        <v>Dividends</v>
      </c>
      <c r="E17" s="70"/>
      <c r="F17" s="65"/>
      <c r="G17" s="70" t="s">
        <v>11</v>
      </c>
      <c r="H17" s="65"/>
      <c r="I17" s="62"/>
      <c r="J17" s="69" t="s">
        <v>12</v>
      </c>
      <c r="L17" s="70"/>
      <c r="M17" s="65"/>
      <c r="N17" s="70"/>
      <c r="O17" s="65"/>
      <c r="P17" s="82"/>
    </row>
    <row r="18" spans="2:16" x14ac:dyDescent="0.25">
      <c r="B18" s="80"/>
      <c r="C18" s="88" t="s">
        <v>43</v>
      </c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zoomScale="80" zoomScaleNormal="80"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10937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10937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32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87"/>
      <c r="E18" s="65"/>
      <c r="F18" s="65"/>
      <c r="G18" s="65"/>
      <c r="H18" s="65"/>
      <c r="I18" s="62"/>
      <c r="J18" s="87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109375" style="61" customWidth="1"/>
    <col min="2" max="2" width="1.109375" style="61" customWidth="1"/>
    <col min="3" max="3" width="41.332031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10937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32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BS'!C23</f>
        <v>Cash and cash equivalents</v>
      </c>
      <c r="E8" s="70"/>
      <c r="F8" s="65"/>
      <c r="G8" s="70" t="s">
        <v>11</v>
      </c>
      <c r="H8" s="65"/>
      <c r="I8" s="62"/>
      <c r="J8" s="69" t="s">
        <v>12</v>
      </c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 t="str">
        <f>'Daimer BS'!C52</f>
        <v>Other financial liabilities</v>
      </c>
      <c r="E10" s="70"/>
      <c r="F10" s="65"/>
      <c r="G10" s="70" t="s">
        <v>11</v>
      </c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88" t="s">
        <v>150</v>
      </c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">
        <v>12</v>
      </c>
      <c r="E17" s="70"/>
      <c r="F17" s="65"/>
      <c r="G17" s="70" t="s">
        <v>11</v>
      </c>
      <c r="H17" s="65"/>
      <c r="I17" s="62"/>
      <c r="J17" s="69" t="str">
        <f>'Daimer SCF'!C34</f>
        <v>Dividend paid to shareholders of Daimler AG</v>
      </c>
      <c r="L17" s="70"/>
      <c r="M17" s="65"/>
      <c r="N17" s="70" t="s">
        <v>11</v>
      </c>
      <c r="O17" s="65"/>
      <c r="P17" s="82"/>
    </row>
    <row r="18" spans="2:16" x14ac:dyDescent="0.25">
      <c r="B18" s="80"/>
      <c r="C18" s="87"/>
      <c r="E18" s="65"/>
      <c r="F18" s="65"/>
      <c r="G18" s="65"/>
      <c r="H18" s="65"/>
      <c r="I18" s="62"/>
      <c r="J18" s="87" t="s">
        <v>13</v>
      </c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 t="str">
        <f>'Daimer SCF'!C35</f>
        <v>Dividends paid to non-controlling interests</v>
      </c>
      <c r="L19" s="70"/>
      <c r="M19" s="65"/>
      <c r="N19" s="70" t="s">
        <v>11</v>
      </c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88" t="s">
        <v>154</v>
      </c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102"/>
  <sheetViews>
    <sheetView zoomScaleNormal="100" workbookViewId="0"/>
  </sheetViews>
  <sheetFormatPr defaultColWidth="8.88671875" defaultRowHeight="13.8" x14ac:dyDescent="0.25"/>
  <cols>
    <col min="1" max="1" width="2.33203125" style="90" customWidth="1"/>
    <col min="2" max="3" width="1.109375" style="89" customWidth="1"/>
    <col min="4" max="4" width="23" style="89" customWidth="1"/>
    <col min="5" max="5" width="8.33203125" style="91" customWidth="1"/>
    <col min="6" max="6" width="1.109375" style="90" customWidth="1"/>
    <col min="7" max="7" width="9.6640625" style="91" customWidth="1"/>
    <col min="8" max="8" width="1.109375" style="90" customWidth="1"/>
    <col min="9" max="9" width="9.6640625" style="91" customWidth="1"/>
    <col min="10" max="11" width="1.109375" style="90" customWidth="1"/>
    <col min="12" max="12" width="12.6640625" style="91" customWidth="1"/>
    <col min="13" max="13" width="1.109375" style="90" customWidth="1"/>
    <col min="14" max="14" width="9.6640625" style="91" customWidth="1"/>
    <col min="15" max="15" width="1.109375" style="90" customWidth="1"/>
    <col min="16" max="16" width="12.33203125" style="91" customWidth="1"/>
    <col min="17" max="17" width="1.109375" style="90" customWidth="1"/>
    <col min="18" max="18" width="14.5546875" style="91" customWidth="1"/>
    <col min="19" max="20" width="1.109375" style="90" customWidth="1"/>
    <col min="21" max="21" width="9.6640625" style="91" customWidth="1"/>
    <col min="22" max="22" width="1.109375" style="90" customWidth="1"/>
    <col min="23" max="23" width="11.6640625" style="91" customWidth="1"/>
    <col min="24" max="24" width="1.109375" style="90" customWidth="1"/>
    <col min="25" max="25" width="11.109375" style="91" customWidth="1"/>
    <col min="26" max="26" width="1.109375" style="90" customWidth="1"/>
    <col min="27" max="27" width="10.109375" style="91" customWidth="1"/>
    <col min="28" max="28" width="1.109375" style="90" customWidth="1"/>
    <col min="29" max="54" width="8.88671875" style="90"/>
    <col min="55" max="16384" width="8.88671875" style="89"/>
  </cols>
  <sheetData>
    <row r="1" spans="1:54" s="92" customFormat="1" ht="12.6" customHeight="1" thickBot="1" x14ac:dyDescent="0.3">
      <c r="C1" s="95"/>
      <c r="E1" s="94"/>
      <c r="F1" s="93"/>
      <c r="G1" s="94"/>
      <c r="H1" s="93"/>
      <c r="I1" s="94"/>
      <c r="J1" s="93"/>
      <c r="K1" s="93"/>
      <c r="L1" s="94"/>
      <c r="M1" s="93"/>
      <c r="N1" s="94"/>
      <c r="O1" s="93"/>
      <c r="P1" s="94"/>
      <c r="Q1" s="93"/>
      <c r="R1" s="94"/>
      <c r="S1" s="93"/>
      <c r="T1" s="93"/>
      <c r="U1" s="94"/>
      <c r="V1" s="93"/>
      <c r="W1" s="94"/>
      <c r="X1" s="93"/>
      <c r="Y1" s="94"/>
      <c r="Z1" s="93"/>
      <c r="AA1" s="94"/>
      <c r="AB1" s="93"/>
    </row>
    <row r="2" spans="1:54" s="92" customFormat="1" ht="6" customHeight="1" thickTop="1" x14ac:dyDescent="0.25">
      <c r="B2" s="103"/>
      <c r="C2" s="106"/>
      <c r="D2" s="106"/>
      <c r="E2" s="194"/>
      <c r="F2" s="106"/>
      <c r="G2" s="194"/>
      <c r="H2" s="106"/>
      <c r="I2" s="194"/>
      <c r="J2" s="106"/>
      <c r="K2" s="106"/>
      <c r="L2" s="194"/>
      <c r="M2" s="106"/>
      <c r="N2" s="194"/>
      <c r="O2" s="106"/>
      <c r="P2" s="194"/>
      <c r="Q2" s="106"/>
      <c r="R2" s="194"/>
      <c r="S2" s="106"/>
      <c r="T2" s="106"/>
      <c r="U2" s="194"/>
      <c r="V2" s="106"/>
      <c r="W2" s="194"/>
      <c r="X2" s="106"/>
      <c r="Y2" s="194"/>
      <c r="Z2" s="106"/>
      <c r="AA2" s="194"/>
      <c r="AB2" s="107"/>
    </row>
    <row r="3" spans="1:54" ht="19.95" customHeight="1" x14ac:dyDescent="0.3">
      <c r="B3" s="200"/>
      <c r="C3" s="201" t="s">
        <v>66</v>
      </c>
      <c r="D3" s="109"/>
      <c r="E3" s="110"/>
      <c r="F3" s="111"/>
      <c r="G3" s="110"/>
      <c r="H3" s="111"/>
      <c r="I3" s="110"/>
      <c r="J3" s="111"/>
      <c r="K3" s="111"/>
      <c r="L3" s="110"/>
      <c r="M3" s="111"/>
      <c r="N3" s="110"/>
      <c r="O3" s="111"/>
      <c r="P3" s="110"/>
      <c r="Q3" s="111"/>
      <c r="R3" s="110"/>
      <c r="S3" s="111"/>
      <c r="T3" s="111"/>
      <c r="U3" s="110"/>
      <c r="V3" s="111"/>
      <c r="W3" s="110"/>
      <c r="X3" s="111"/>
      <c r="Y3" s="110"/>
      <c r="Z3" s="111"/>
      <c r="AA3" s="110"/>
      <c r="AB3" s="195"/>
    </row>
    <row r="4" spans="1:54" ht="19.95" customHeight="1" x14ac:dyDescent="0.4">
      <c r="B4" s="200"/>
      <c r="C4" s="202" t="s">
        <v>149</v>
      </c>
      <c r="D4" s="109"/>
      <c r="E4" s="110"/>
      <c r="F4" s="111"/>
      <c r="G4" s="110"/>
      <c r="H4" s="111"/>
      <c r="I4" s="110"/>
      <c r="J4" s="111"/>
      <c r="K4" s="111"/>
      <c r="L4" s="110"/>
      <c r="M4" s="111"/>
      <c r="N4" s="110"/>
      <c r="O4" s="111"/>
      <c r="P4" s="110"/>
      <c r="Q4" s="111"/>
      <c r="R4" s="110"/>
      <c r="S4" s="111"/>
      <c r="T4" s="111"/>
      <c r="U4" s="110"/>
      <c r="V4" s="111"/>
      <c r="W4" s="110"/>
      <c r="X4" s="111"/>
      <c r="Y4" s="110"/>
      <c r="Z4" s="111"/>
      <c r="AA4" s="110"/>
      <c r="AB4" s="195"/>
    </row>
    <row r="5" spans="1:54" ht="17.399999999999999" customHeight="1" x14ac:dyDescent="0.25">
      <c r="B5" s="200"/>
      <c r="C5" s="203" t="s">
        <v>64</v>
      </c>
      <c r="D5" s="111"/>
      <c r="E5" s="116"/>
      <c r="F5" s="111"/>
      <c r="G5" s="116"/>
      <c r="H5" s="111"/>
      <c r="I5" s="116"/>
      <c r="J5" s="111"/>
      <c r="K5" s="111"/>
      <c r="L5" s="116"/>
      <c r="M5" s="111"/>
      <c r="N5" s="116"/>
      <c r="O5" s="111"/>
      <c r="P5" s="116"/>
      <c r="Q5" s="111"/>
      <c r="R5" s="116"/>
      <c r="S5" s="111"/>
      <c r="T5" s="111"/>
      <c r="U5" s="116"/>
      <c r="V5" s="111"/>
      <c r="W5" s="116"/>
      <c r="X5" s="111"/>
      <c r="Y5" s="116"/>
      <c r="Z5" s="111"/>
      <c r="AA5" s="116"/>
      <c r="AB5" s="195"/>
    </row>
    <row r="6" spans="1:54" ht="6.6" customHeight="1" thickBot="1" x14ac:dyDescent="0.3">
      <c r="B6" s="204"/>
      <c r="C6" s="205"/>
      <c r="D6" s="206"/>
      <c r="E6" s="207"/>
      <c r="F6" s="206"/>
      <c r="G6" s="207"/>
      <c r="H6" s="206"/>
      <c r="I6" s="207"/>
      <c r="J6" s="206"/>
      <c r="K6" s="206"/>
      <c r="L6" s="207"/>
      <c r="M6" s="206"/>
      <c r="N6" s="207"/>
      <c r="O6" s="206"/>
      <c r="P6" s="207"/>
      <c r="Q6" s="206"/>
      <c r="R6" s="207"/>
      <c r="S6" s="206"/>
      <c r="T6" s="206"/>
      <c r="U6" s="207"/>
      <c r="V6" s="206"/>
      <c r="W6" s="207"/>
      <c r="X6" s="206"/>
      <c r="Y6" s="207"/>
      <c r="Z6" s="206"/>
      <c r="AA6" s="207"/>
      <c r="AB6" s="208"/>
    </row>
    <row r="7" spans="1:54" ht="6" customHeight="1" x14ac:dyDescent="0.25">
      <c r="B7" s="200"/>
      <c r="C7" s="203"/>
      <c r="D7" s="111"/>
      <c r="E7" s="116"/>
      <c r="F7" s="111"/>
      <c r="G7" s="116"/>
      <c r="H7" s="111"/>
      <c r="I7" s="116"/>
      <c r="J7" s="209"/>
      <c r="K7" s="111"/>
      <c r="L7" s="116"/>
      <c r="M7" s="111"/>
      <c r="N7" s="116"/>
      <c r="O7" s="111"/>
      <c r="P7" s="116"/>
      <c r="Q7" s="111"/>
      <c r="R7" s="116"/>
      <c r="S7" s="209"/>
      <c r="T7" s="111"/>
      <c r="U7" s="116"/>
      <c r="V7" s="111"/>
      <c r="W7" s="116"/>
      <c r="X7" s="111"/>
      <c r="Y7" s="116"/>
      <c r="Z7" s="111"/>
      <c r="AA7" s="116"/>
      <c r="AB7" s="195"/>
    </row>
    <row r="8" spans="1:54" ht="21" customHeight="1" x14ac:dyDescent="0.25">
      <c r="B8" s="200"/>
      <c r="C8" s="203"/>
      <c r="D8" s="111"/>
      <c r="E8" s="116"/>
      <c r="F8" s="111"/>
      <c r="G8" s="116"/>
      <c r="H8" s="111"/>
      <c r="I8" s="116"/>
      <c r="J8" s="210"/>
      <c r="K8" s="111"/>
      <c r="L8" s="116"/>
      <c r="M8" s="111"/>
      <c r="N8" s="116"/>
      <c r="O8" s="111"/>
      <c r="P8" s="116"/>
      <c r="Q8" s="111"/>
      <c r="R8" s="211" t="s">
        <v>83</v>
      </c>
      <c r="S8" s="210"/>
      <c r="T8" s="111"/>
      <c r="U8" s="116"/>
      <c r="V8" s="111"/>
      <c r="W8" s="116"/>
      <c r="X8" s="111"/>
      <c r="Y8" s="116"/>
      <c r="Z8" s="111"/>
      <c r="AA8" s="116"/>
      <c r="AB8" s="195"/>
    </row>
    <row r="9" spans="1:54" ht="91.2" customHeight="1" thickBot="1" x14ac:dyDescent="0.3">
      <c r="B9" s="200"/>
      <c r="C9" s="205"/>
      <c r="D9" s="206"/>
      <c r="E9" s="212" t="s">
        <v>148</v>
      </c>
      <c r="F9" s="213"/>
      <c r="G9" s="212" t="s">
        <v>147</v>
      </c>
      <c r="H9" s="213"/>
      <c r="I9" s="212" t="s">
        <v>146</v>
      </c>
      <c r="J9" s="214"/>
      <c r="K9" s="215"/>
      <c r="L9" s="212" t="s">
        <v>145</v>
      </c>
      <c r="M9" s="213"/>
      <c r="N9" s="212" t="s">
        <v>144</v>
      </c>
      <c r="O9" s="213"/>
      <c r="P9" s="212" t="s">
        <v>143</v>
      </c>
      <c r="Q9" s="213"/>
      <c r="R9" s="212" t="s">
        <v>142</v>
      </c>
      <c r="S9" s="214"/>
      <c r="T9" s="213"/>
      <c r="U9" s="212" t="s">
        <v>82</v>
      </c>
      <c r="V9" s="213"/>
      <c r="W9" s="212" t="s">
        <v>141</v>
      </c>
      <c r="X9" s="213"/>
      <c r="Y9" s="212" t="s">
        <v>140</v>
      </c>
      <c r="Z9" s="213"/>
      <c r="AA9" s="212" t="s">
        <v>139</v>
      </c>
      <c r="AB9" s="216"/>
    </row>
    <row r="10" spans="1:54" ht="15.6" x14ac:dyDescent="0.3">
      <c r="B10" s="200"/>
      <c r="C10" s="217" t="s">
        <v>128</v>
      </c>
      <c r="D10" s="127"/>
      <c r="E10" s="218"/>
      <c r="F10" s="219"/>
      <c r="G10" s="218"/>
      <c r="H10" s="219"/>
      <c r="I10" s="218"/>
      <c r="J10" s="220"/>
      <c r="K10" s="221"/>
      <c r="L10" s="218"/>
      <c r="M10" s="219"/>
      <c r="N10" s="218"/>
      <c r="O10" s="219"/>
      <c r="P10" s="218"/>
      <c r="Q10" s="219"/>
      <c r="R10" s="218"/>
      <c r="S10" s="220"/>
      <c r="T10" s="219"/>
      <c r="U10" s="218"/>
      <c r="V10" s="219"/>
      <c r="W10" s="218"/>
      <c r="X10" s="219"/>
      <c r="Y10" s="218"/>
      <c r="Z10" s="219"/>
      <c r="AA10" s="218"/>
      <c r="AB10" s="222"/>
    </row>
    <row r="11" spans="1:54" ht="15.6" x14ac:dyDescent="0.3">
      <c r="B11" s="200"/>
      <c r="C11" s="223" t="s">
        <v>138</v>
      </c>
      <c r="D11" s="127"/>
      <c r="E11" s="131">
        <v>3058</v>
      </c>
      <c r="F11" s="129"/>
      <c r="G11" s="131">
        <v>11905</v>
      </c>
      <c r="H11" s="131"/>
      <c r="I11" s="131">
        <v>20553</v>
      </c>
      <c r="J11" s="224"/>
      <c r="K11" s="127"/>
      <c r="L11" s="131">
        <v>939</v>
      </c>
      <c r="M11" s="131"/>
      <c r="N11" s="131">
        <v>149</v>
      </c>
      <c r="O11" s="131"/>
      <c r="P11" s="131">
        <v>-216</v>
      </c>
      <c r="Q11" s="131"/>
      <c r="R11" s="131">
        <v>-8</v>
      </c>
      <c r="S11" s="224"/>
      <c r="T11" s="127"/>
      <c r="U11" s="131">
        <v>-7</v>
      </c>
      <c r="V11" s="131"/>
      <c r="W11" s="131">
        <v>36373</v>
      </c>
      <c r="X11" s="131"/>
      <c r="Y11" s="131">
        <v>1580</v>
      </c>
      <c r="Z11" s="131"/>
      <c r="AA11" s="131">
        <f>W11+Y11</f>
        <v>37953</v>
      </c>
      <c r="AB11" s="222"/>
    </row>
    <row r="12" spans="1:54" s="98" customFormat="1" ht="19.95" customHeight="1" x14ac:dyDescent="0.25">
      <c r="A12" s="97"/>
      <c r="B12" s="225"/>
      <c r="C12" s="226"/>
      <c r="D12" s="134" t="s">
        <v>5</v>
      </c>
      <c r="E12" s="142"/>
      <c r="F12" s="136"/>
      <c r="G12" s="142"/>
      <c r="H12" s="142"/>
      <c r="I12" s="142">
        <v>5667</v>
      </c>
      <c r="J12" s="227"/>
      <c r="K12" s="146"/>
      <c r="L12" s="142"/>
      <c r="M12" s="142"/>
      <c r="N12" s="142"/>
      <c r="O12" s="142"/>
      <c r="P12" s="142"/>
      <c r="Q12" s="142"/>
      <c r="R12" s="142"/>
      <c r="S12" s="227"/>
      <c r="T12" s="134"/>
      <c r="U12" s="142"/>
      <c r="V12" s="142"/>
      <c r="W12" s="142">
        <v>5667</v>
      </c>
      <c r="X12" s="142"/>
      <c r="Y12" s="142">
        <v>362</v>
      </c>
      <c r="Z12" s="142"/>
      <c r="AA12" s="142">
        <f t="shared" ref="AA12:AA36" si="0">W12+Y12</f>
        <v>6029</v>
      </c>
      <c r="AB12" s="228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</row>
    <row r="13" spans="1:54" s="98" customFormat="1" ht="41.4" customHeight="1" x14ac:dyDescent="0.25">
      <c r="A13" s="97"/>
      <c r="B13" s="225"/>
      <c r="C13" s="148"/>
      <c r="D13" s="150" t="s">
        <v>137</v>
      </c>
      <c r="E13" s="131"/>
      <c r="F13" s="149"/>
      <c r="G13" s="131"/>
      <c r="H13" s="131"/>
      <c r="I13" s="131"/>
      <c r="J13" s="224"/>
      <c r="K13" s="127"/>
      <c r="L13" s="131">
        <v>110</v>
      </c>
      <c r="M13" s="131"/>
      <c r="N13" s="131">
        <v>-75</v>
      </c>
      <c r="O13" s="131"/>
      <c r="P13" s="131">
        <v>-608</v>
      </c>
      <c r="Q13" s="131"/>
      <c r="R13" s="131">
        <v>-45</v>
      </c>
      <c r="S13" s="224"/>
      <c r="T13" s="148"/>
      <c r="U13" s="131"/>
      <c r="V13" s="131"/>
      <c r="W13" s="131">
        <v>-618</v>
      </c>
      <c r="X13" s="131"/>
      <c r="Y13" s="131">
        <v>26</v>
      </c>
      <c r="Z13" s="131"/>
      <c r="AA13" s="131">
        <f t="shared" si="0"/>
        <v>-592</v>
      </c>
      <c r="AB13" s="228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</row>
    <row r="14" spans="1:54" s="98" customFormat="1" ht="52.95" customHeight="1" x14ac:dyDescent="0.25">
      <c r="A14" s="97"/>
      <c r="B14" s="225"/>
      <c r="C14" s="134"/>
      <c r="D14" s="229" t="s">
        <v>136</v>
      </c>
      <c r="E14" s="142"/>
      <c r="F14" s="136"/>
      <c r="G14" s="142"/>
      <c r="H14" s="142"/>
      <c r="I14" s="142"/>
      <c r="J14" s="227"/>
      <c r="K14" s="146"/>
      <c r="L14" s="142"/>
      <c r="M14" s="142"/>
      <c r="N14" s="142">
        <v>-3</v>
      </c>
      <c r="O14" s="142"/>
      <c r="P14" s="142">
        <v>173</v>
      </c>
      <c r="Q14" s="142"/>
      <c r="R14" s="142">
        <v>25</v>
      </c>
      <c r="S14" s="227"/>
      <c r="T14" s="134"/>
      <c r="U14" s="142"/>
      <c r="V14" s="142"/>
      <c r="W14" s="142">
        <v>195</v>
      </c>
      <c r="X14" s="142"/>
      <c r="Y14" s="142">
        <v>10</v>
      </c>
      <c r="Z14" s="142"/>
      <c r="AA14" s="142">
        <f t="shared" si="0"/>
        <v>205</v>
      </c>
      <c r="AB14" s="228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</row>
    <row r="15" spans="1:54" s="98" customFormat="1" ht="41.4" customHeight="1" x14ac:dyDescent="0.25">
      <c r="A15" s="97"/>
      <c r="B15" s="225"/>
      <c r="C15" s="148"/>
      <c r="D15" s="150" t="s">
        <v>135</v>
      </c>
      <c r="E15" s="131"/>
      <c r="F15" s="149"/>
      <c r="G15" s="131"/>
      <c r="H15" s="131"/>
      <c r="I15" s="131">
        <v>5667</v>
      </c>
      <c r="J15" s="224"/>
      <c r="K15" s="127"/>
      <c r="L15" s="131">
        <f>SUM(L12:L14)</f>
        <v>110</v>
      </c>
      <c r="M15" s="131"/>
      <c r="N15" s="131">
        <f>SUM(N12:N14)</f>
        <v>-78</v>
      </c>
      <c r="O15" s="131"/>
      <c r="P15" s="131">
        <f>SUM(P12:P14)</f>
        <v>-435</v>
      </c>
      <c r="Q15" s="131"/>
      <c r="R15" s="131">
        <f>SUM(R12:R14)</f>
        <v>-20</v>
      </c>
      <c r="S15" s="224"/>
      <c r="T15" s="148"/>
      <c r="U15" s="131"/>
      <c r="V15" s="131"/>
      <c r="W15" s="131">
        <f>SUM(W12:W14)</f>
        <v>5244</v>
      </c>
      <c r="X15" s="131"/>
      <c r="Y15" s="131">
        <f>SUM(Y12:Y14)</f>
        <v>398</v>
      </c>
      <c r="Z15" s="131"/>
      <c r="AA15" s="131">
        <f t="shared" si="0"/>
        <v>5642</v>
      </c>
      <c r="AB15" s="228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</row>
    <row r="16" spans="1:54" s="98" customFormat="1" ht="19.95" customHeight="1" x14ac:dyDescent="0.25">
      <c r="A16" s="97"/>
      <c r="B16" s="225"/>
      <c r="C16" s="226"/>
      <c r="D16" s="134" t="s">
        <v>134</v>
      </c>
      <c r="E16" s="142"/>
      <c r="F16" s="136"/>
      <c r="G16" s="142"/>
      <c r="H16" s="142"/>
      <c r="I16" s="142">
        <v>-1971</v>
      </c>
      <c r="J16" s="227"/>
      <c r="K16" s="146"/>
      <c r="L16" s="142"/>
      <c r="M16" s="142"/>
      <c r="N16" s="142"/>
      <c r="O16" s="142"/>
      <c r="P16" s="142"/>
      <c r="Q16" s="142"/>
      <c r="R16" s="142"/>
      <c r="S16" s="227"/>
      <c r="T16" s="134"/>
      <c r="U16" s="142"/>
      <c r="V16" s="142"/>
      <c r="W16" s="142">
        <v>-1971</v>
      </c>
      <c r="X16" s="142"/>
      <c r="Y16" s="142">
        <v>-278</v>
      </c>
      <c r="Z16" s="142"/>
      <c r="AA16" s="142">
        <f t="shared" si="0"/>
        <v>-2249</v>
      </c>
      <c r="AB16" s="228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</row>
    <row r="17" spans="1:54" s="98" customFormat="1" ht="19.95" customHeight="1" x14ac:dyDescent="0.25">
      <c r="A17" s="97"/>
      <c r="B17" s="225"/>
      <c r="C17" s="230"/>
      <c r="D17" s="148" t="s">
        <v>133</v>
      </c>
      <c r="E17" s="131"/>
      <c r="F17" s="149"/>
      <c r="G17" s="131">
        <v>-4</v>
      </c>
      <c r="H17" s="131"/>
      <c r="I17" s="131"/>
      <c r="J17" s="224"/>
      <c r="K17" s="127"/>
      <c r="L17" s="131"/>
      <c r="M17" s="131"/>
      <c r="N17" s="131"/>
      <c r="O17" s="131"/>
      <c r="P17" s="131"/>
      <c r="Q17" s="131"/>
      <c r="R17" s="131"/>
      <c r="S17" s="224"/>
      <c r="T17" s="148"/>
      <c r="U17" s="131"/>
      <c r="V17" s="131"/>
      <c r="W17" s="131">
        <v>-4</v>
      </c>
      <c r="X17" s="131"/>
      <c r="Y17" s="131"/>
      <c r="Z17" s="131"/>
      <c r="AA17" s="131">
        <f t="shared" si="0"/>
        <v>-4</v>
      </c>
      <c r="AB17" s="228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</row>
    <row r="18" spans="1:54" s="98" customFormat="1" ht="41.4" customHeight="1" x14ac:dyDescent="0.25">
      <c r="A18" s="97"/>
      <c r="B18" s="225"/>
      <c r="C18" s="134"/>
      <c r="D18" s="229" t="s">
        <v>132</v>
      </c>
      <c r="E18" s="142">
        <v>2</v>
      </c>
      <c r="F18" s="136"/>
      <c r="G18" s="142">
        <v>25</v>
      </c>
      <c r="H18" s="142"/>
      <c r="I18" s="142"/>
      <c r="J18" s="227"/>
      <c r="K18" s="146"/>
      <c r="L18" s="142"/>
      <c r="M18" s="142"/>
      <c r="N18" s="142"/>
      <c r="O18" s="142"/>
      <c r="P18" s="142"/>
      <c r="Q18" s="142"/>
      <c r="R18" s="142"/>
      <c r="S18" s="227"/>
      <c r="T18" s="134"/>
      <c r="U18" s="142"/>
      <c r="V18" s="142"/>
      <c r="W18" s="142">
        <v>27</v>
      </c>
      <c r="X18" s="142"/>
      <c r="Y18" s="142">
        <v>16</v>
      </c>
      <c r="Z18" s="142"/>
      <c r="AA18" s="142">
        <f t="shared" si="0"/>
        <v>43</v>
      </c>
      <c r="AB18" s="228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</row>
    <row r="19" spans="1:54" s="98" customFormat="1" ht="41.4" customHeight="1" x14ac:dyDescent="0.25">
      <c r="A19" s="97"/>
      <c r="B19" s="225"/>
      <c r="C19" s="148"/>
      <c r="D19" s="150" t="s">
        <v>131</v>
      </c>
      <c r="E19" s="131"/>
      <c r="F19" s="149"/>
      <c r="G19" s="131"/>
      <c r="H19" s="131"/>
      <c r="I19" s="131"/>
      <c r="J19" s="224"/>
      <c r="K19" s="127"/>
      <c r="L19" s="131"/>
      <c r="M19" s="131"/>
      <c r="N19" s="131"/>
      <c r="O19" s="131"/>
      <c r="P19" s="131"/>
      <c r="Q19" s="131"/>
      <c r="R19" s="131"/>
      <c r="S19" s="224"/>
      <c r="T19" s="148"/>
      <c r="U19" s="131">
        <v>-28</v>
      </c>
      <c r="V19" s="131"/>
      <c r="W19" s="131">
        <v>-28</v>
      </c>
      <c r="X19" s="131"/>
      <c r="Y19" s="131"/>
      <c r="Z19" s="131"/>
      <c r="AA19" s="131">
        <f t="shared" si="0"/>
        <v>-28</v>
      </c>
      <c r="AB19" s="228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</row>
    <row r="20" spans="1:54" s="98" customFormat="1" ht="41.4" customHeight="1" x14ac:dyDescent="0.25">
      <c r="A20" s="97"/>
      <c r="B20" s="225"/>
      <c r="C20" s="134"/>
      <c r="D20" s="229" t="s">
        <v>130</v>
      </c>
      <c r="E20" s="142"/>
      <c r="F20" s="136"/>
      <c r="G20" s="142"/>
      <c r="H20" s="142"/>
      <c r="I20" s="142">
        <v>-21</v>
      </c>
      <c r="J20" s="227"/>
      <c r="K20" s="146"/>
      <c r="L20" s="142"/>
      <c r="M20" s="142"/>
      <c r="N20" s="142"/>
      <c r="O20" s="142"/>
      <c r="P20" s="142"/>
      <c r="Q20" s="142"/>
      <c r="R20" s="142"/>
      <c r="S20" s="227"/>
      <c r="T20" s="134"/>
      <c r="U20" s="142">
        <v>35</v>
      </c>
      <c r="V20" s="142"/>
      <c r="W20" s="142">
        <v>14</v>
      </c>
      <c r="X20" s="142"/>
      <c r="Y20" s="142"/>
      <c r="Z20" s="142"/>
      <c r="AA20" s="142">
        <f t="shared" si="0"/>
        <v>14</v>
      </c>
      <c r="AB20" s="228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</row>
    <row r="21" spans="1:54" s="98" customFormat="1" ht="19.95" customHeight="1" x14ac:dyDescent="0.25">
      <c r="A21" s="97"/>
      <c r="B21" s="225"/>
      <c r="C21" s="231"/>
      <c r="D21" s="232" t="s">
        <v>129</v>
      </c>
      <c r="E21" s="131"/>
      <c r="F21" s="233"/>
      <c r="G21" s="131">
        <v>-31</v>
      </c>
      <c r="H21" s="131"/>
      <c r="I21" s="131"/>
      <c r="J21" s="224"/>
      <c r="K21" s="127"/>
      <c r="L21" s="131"/>
      <c r="M21" s="131"/>
      <c r="N21" s="131"/>
      <c r="O21" s="131"/>
      <c r="P21" s="131"/>
      <c r="Q21" s="131"/>
      <c r="R21" s="131"/>
      <c r="S21" s="224"/>
      <c r="T21" s="232"/>
      <c r="U21" s="131"/>
      <c r="V21" s="131"/>
      <c r="W21" s="131">
        <v>-31</v>
      </c>
      <c r="X21" s="131"/>
      <c r="Y21" s="131">
        <v>-3</v>
      </c>
      <c r="Z21" s="131"/>
      <c r="AA21" s="131">
        <f t="shared" si="0"/>
        <v>-34</v>
      </c>
      <c r="AB21" s="234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</row>
    <row r="22" spans="1:54" ht="15.6" x14ac:dyDescent="0.3">
      <c r="B22" s="235"/>
      <c r="C22" s="236" t="s">
        <v>128</v>
      </c>
      <c r="D22" s="237"/>
      <c r="E22" s="238"/>
      <c r="F22" s="239"/>
      <c r="G22" s="238"/>
      <c r="H22" s="238"/>
      <c r="I22" s="238"/>
      <c r="J22" s="227"/>
      <c r="K22" s="146"/>
      <c r="L22" s="238"/>
      <c r="M22" s="238"/>
      <c r="N22" s="238"/>
      <c r="O22" s="238"/>
      <c r="P22" s="238"/>
      <c r="Q22" s="238"/>
      <c r="R22" s="238"/>
      <c r="S22" s="227"/>
      <c r="T22" s="240"/>
      <c r="U22" s="238"/>
      <c r="V22" s="238"/>
      <c r="W22" s="238"/>
      <c r="X22" s="238"/>
      <c r="Y22" s="238"/>
      <c r="Z22" s="238"/>
      <c r="AA22" s="238">
        <f t="shared" si="0"/>
        <v>0</v>
      </c>
      <c r="AB22" s="241"/>
    </row>
    <row r="23" spans="1:54" ht="15.6" x14ac:dyDescent="0.3">
      <c r="B23" s="235"/>
      <c r="C23" s="242" t="s">
        <v>159</v>
      </c>
      <c r="D23" s="243"/>
      <c r="E23" s="138">
        <f>E11+SUM(E15:E21)</f>
        <v>3060</v>
      </c>
      <c r="F23" s="244"/>
      <c r="G23" s="138">
        <f>G11+SUM(G15:G21)</f>
        <v>11895</v>
      </c>
      <c r="H23" s="245"/>
      <c r="I23" s="138">
        <f>I11+SUM(I15:I21)</f>
        <v>24228</v>
      </c>
      <c r="J23" s="227"/>
      <c r="K23" s="146"/>
      <c r="L23" s="138">
        <f>L11+SUM(L15:L21)</f>
        <v>1049</v>
      </c>
      <c r="M23" s="245"/>
      <c r="N23" s="138">
        <f>N11+SUM(N15:N21)</f>
        <v>71</v>
      </c>
      <c r="O23" s="245"/>
      <c r="P23" s="138">
        <f>P11+SUM(P15:P21)</f>
        <v>-651</v>
      </c>
      <c r="Q23" s="245"/>
      <c r="R23" s="138">
        <f>R11+SUM(R15:R21)</f>
        <v>-28</v>
      </c>
      <c r="S23" s="227"/>
      <c r="T23" s="246"/>
      <c r="U23" s="138"/>
      <c r="V23" s="245"/>
      <c r="W23" s="138">
        <f>W11+SUM(W15:W21)</f>
        <v>39624</v>
      </c>
      <c r="X23" s="245"/>
      <c r="Y23" s="138">
        <f>Y11+SUM(Y15:Y21)</f>
        <v>1713</v>
      </c>
      <c r="Z23" s="245"/>
      <c r="AA23" s="138">
        <f>AA11+SUM(AA15:AA21)</f>
        <v>41337</v>
      </c>
      <c r="AB23" s="247"/>
    </row>
    <row r="24" spans="1:54" s="98" customFormat="1" ht="19.95" customHeight="1" x14ac:dyDescent="0.3">
      <c r="A24" s="97"/>
      <c r="B24" s="225"/>
      <c r="C24" s="230"/>
      <c r="D24" s="148" t="s">
        <v>5</v>
      </c>
      <c r="E24" s="130"/>
      <c r="F24" s="248"/>
      <c r="G24" s="130"/>
      <c r="H24" s="130"/>
      <c r="I24" s="130">
        <v>6095</v>
      </c>
      <c r="J24" s="249"/>
      <c r="K24" s="250"/>
      <c r="L24" s="130"/>
      <c r="M24" s="130"/>
      <c r="N24" s="130"/>
      <c r="O24" s="130"/>
      <c r="P24" s="130"/>
      <c r="Q24" s="130"/>
      <c r="R24" s="130"/>
      <c r="S24" s="249"/>
      <c r="T24" s="251"/>
      <c r="U24" s="130"/>
      <c r="V24" s="130"/>
      <c r="W24" s="130">
        <f>6095</f>
        <v>6095</v>
      </c>
      <c r="X24" s="130"/>
      <c r="Y24" s="130">
        <v>400</v>
      </c>
      <c r="Z24" s="130"/>
      <c r="AA24" s="130">
        <f t="shared" si="0"/>
        <v>6495</v>
      </c>
      <c r="AB24" s="228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</row>
    <row r="25" spans="1:54" s="98" customFormat="1" ht="41.4" customHeight="1" x14ac:dyDescent="0.3">
      <c r="A25" s="97"/>
      <c r="B25" s="225"/>
      <c r="C25" s="134"/>
      <c r="D25" s="229" t="s">
        <v>137</v>
      </c>
      <c r="E25" s="141"/>
      <c r="F25" s="252"/>
      <c r="G25" s="141"/>
      <c r="H25" s="141"/>
      <c r="I25" s="141"/>
      <c r="J25" s="253"/>
      <c r="K25" s="254"/>
      <c r="L25" s="141">
        <v>-519</v>
      </c>
      <c r="M25" s="141"/>
      <c r="N25" s="141">
        <v>163</v>
      </c>
      <c r="O25" s="141"/>
      <c r="P25" s="141">
        <v>988</v>
      </c>
      <c r="Q25" s="141"/>
      <c r="R25" s="141">
        <v>56</v>
      </c>
      <c r="S25" s="253"/>
      <c r="T25" s="255"/>
      <c r="U25" s="141"/>
      <c r="V25" s="141"/>
      <c r="W25" s="141">
        <v>688</v>
      </c>
      <c r="X25" s="141"/>
      <c r="Y25" s="141">
        <v>-46</v>
      </c>
      <c r="Z25" s="141"/>
      <c r="AA25" s="141">
        <f t="shared" si="0"/>
        <v>642</v>
      </c>
      <c r="AB25" s="228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</row>
    <row r="26" spans="1:54" s="98" customFormat="1" ht="52.95" customHeight="1" x14ac:dyDescent="0.3">
      <c r="A26" s="97"/>
      <c r="B26" s="225"/>
      <c r="C26" s="148"/>
      <c r="D26" s="150" t="s">
        <v>136</v>
      </c>
      <c r="E26" s="130"/>
      <c r="F26" s="248"/>
      <c r="G26" s="130"/>
      <c r="H26" s="130"/>
      <c r="I26" s="130"/>
      <c r="J26" s="249"/>
      <c r="K26" s="250"/>
      <c r="L26" s="130"/>
      <c r="M26" s="130"/>
      <c r="N26" s="130"/>
      <c r="O26" s="130"/>
      <c r="P26" s="130">
        <v>-287</v>
      </c>
      <c r="Q26" s="130"/>
      <c r="R26" s="130">
        <v>-29</v>
      </c>
      <c r="S26" s="249"/>
      <c r="T26" s="251"/>
      <c r="U26" s="130"/>
      <c r="V26" s="130"/>
      <c r="W26" s="130">
        <v>-316</v>
      </c>
      <c r="X26" s="130"/>
      <c r="Y26" s="130">
        <v>7</v>
      </c>
      <c r="Z26" s="130"/>
      <c r="AA26" s="130">
        <f t="shared" si="0"/>
        <v>-309</v>
      </c>
      <c r="AB26" s="228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</row>
    <row r="27" spans="1:54" s="98" customFormat="1" ht="41.4" customHeight="1" x14ac:dyDescent="0.3">
      <c r="A27" s="97"/>
      <c r="B27" s="225"/>
      <c r="C27" s="134"/>
      <c r="D27" s="229" t="s">
        <v>135</v>
      </c>
      <c r="E27" s="141"/>
      <c r="F27" s="252"/>
      <c r="G27" s="141"/>
      <c r="H27" s="141"/>
      <c r="I27" s="141">
        <f>SUM(I24:I26)</f>
        <v>6095</v>
      </c>
      <c r="J27" s="253"/>
      <c r="K27" s="254"/>
      <c r="L27" s="141">
        <f>SUM(L24:L26)</f>
        <v>-519</v>
      </c>
      <c r="M27" s="141"/>
      <c r="N27" s="141">
        <f>SUM(N24:N26)</f>
        <v>163</v>
      </c>
      <c r="O27" s="141"/>
      <c r="P27" s="141">
        <f>SUM(P24:P26)</f>
        <v>701</v>
      </c>
      <c r="Q27" s="141"/>
      <c r="R27" s="141">
        <f>SUM(R24:R26)</f>
        <v>27</v>
      </c>
      <c r="S27" s="253"/>
      <c r="T27" s="255"/>
      <c r="U27" s="141"/>
      <c r="V27" s="141"/>
      <c r="W27" s="141">
        <f>SUM(W24:W26)</f>
        <v>6467</v>
      </c>
      <c r="X27" s="141"/>
      <c r="Y27" s="141">
        <f>SUM(Y24:Y26)</f>
        <v>361</v>
      </c>
      <c r="Z27" s="141"/>
      <c r="AA27" s="141">
        <f t="shared" si="0"/>
        <v>6828</v>
      </c>
      <c r="AB27" s="228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</row>
    <row r="28" spans="1:54" s="98" customFormat="1" ht="19.95" customHeight="1" x14ac:dyDescent="0.3">
      <c r="A28" s="97"/>
      <c r="B28" s="225"/>
      <c r="C28" s="230"/>
      <c r="D28" s="148" t="s">
        <v>134</v>
      </c>
      <c r="E28" s="130"/>
      <c r="F28" s="248"/>
      <c r="G28" s="130"/>
      <c r="H28" s="130"/>
      <c r="I28" s="130">
        <v>-2346</v>
      </c>
      <c r="J28" s="249"/>
      <c r="K28" s="250"/>
      <c r="L28" s="130"/>
      <c r="M28" s="130"/>
      <c r="N28" s="130"/>
      <c r="O28" s="130"/>
      <c r="P28" s="130"/>
      <c r="Q28" s="130"/>
      <c r="R28" s="130"/>
      <c r="S28" s="249"/>
      <c r="T28" s="251"/>
      <c r="U28" s="130"/>
      <c r="V28" s="130"/>
      <c r="W28" s="130">
        <v>-2346</v>
      </c>
      <c r="X28" s="130"/>
      <c r="Y28" s="130">
        <v>-387</v>
      </c>
      <c r="Z28" s="130"/>
      <c r="AA28" s="130">
        <f t="shared" si="0"/>
        <v>-2733</v>
      </c>
      <c r="AB28" s="228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</row>
    <row r="29" spans="1:54" s="98" customFormat="1" ht="19.95" customHeight="1" x14ac:dyDescent="0.3">
      <c r="A29" s="97"/>
      <c r="B29" s="225"/>
      <c r="C29" s="226"/>
      <c r="D29" s="134" t="s">
        <v>133</v>
      </c>
      <c r="E29" s="141"/>
      <c r="F29" s="252"/>
      <c r="G29" s="141">
        <v>1</v>
      </c>
      <c r="H29" s="141"/>
      <c r="I29" s="141"/>
      <c r="J29" s="253"/>
      <c r="K29" s="254"/>
      <c r="L29" s="141"/>
      <c r="M29" s="141"/>
      <c r="N29" s="141"/>
      <c r="O29" s="141"/>
      <c r="P29" s="141"/>
      <c r="Q29" s="141"/>
      <c r="R29" s="141"/>
      <c r="S29" s="253"/>
      <c r="T29" s="255"/>
      <c r="U29" s="141"/>
      <c r="V29" s="141"/>
      <c r="W29" s="141">
        <v>1</v>
      </c>
      <c r="X29" s="141"/>
      <c r="Y29" s="141"/>
      <c r="Z29" s="141"/>
      <c r="AA29" s="141">
        <f t="shared" si="0"/>
        <v>1</v>
      </c>
      <c r="AB29" s="228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</row>
    <row r="30" spans="1:54" s="98" customFormat="1" ht="41.4" customHeight="1" x14ac:dyDescent="0.3">
      <c r="A30" s="97"/>
      <c r="B30" s="225"/>
      <c r="C30" s="148"/>
      <c r="D30" s="150" t="s">
        <v>132</v>
      </c>
      <c r="E30" s="130">
        <v>3</v>
      </c>
      <c r="F30" s="248"/>
      <c r="G30" s="130">
        <v>33</v>
      </c>
      <c r="H30" s="130"/>
      <c r="I30" s="130"/>
      <c r="J30" s="249"/>
      <c r="K30" s="250"/>
      <c r="L30" s="130"/>
      <c r="M30" s="130"/>
      <c r="N30" s="130"/>
      <c r="O30" s="130"/>
      <c r="P30" s="130"/>
      <c r="Q30" s="130"/>
      <c r="R30" s="130"/>
      <c r="S30" s="249"/>
      <c r="T30" s="251"/>
      <c r="U30" s="130"/>
      <c r="V30" s="130"/>
      <c r="W30" s="130">
        <v>36</v>
      </c>
      <c r="X30" s="130"/>
      <c r="Y30" s="130">
        <v>33</v>
      </c>
      <c r="Z30" s="130"/>
      <c r="AA30" s="130">
        <f t="shared" si="0"/>
        <v>69</v>
      </c>
      <c r="AB30" s="228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</row>
    <row r="31" spans="1:54" s="98" customFormat="1" ht="41.4" customHeight="1" x14ac:dyDescent="0.3">
      <c r="A31" s="97"/>
      <c r="B31" s="225"/>
      <c r="C31" s="134"/>
      <c r="D31" s="229" t="s">
        <v>131</v>
      </c>
      <c r="E31" s="141"/>
      <c r="F31" s="252"/>
      <c r="G31" s="141"/>
      <c r="H31" s="141"/>
      <c r="I31" s="141"/>
      <c r="J31" s="253"/>
      <c r="K31" s="254"/>
      <c r="L31" s="141"/>
      <c r="M31" s="141"/>
      <c r="N31" s="141"/>
      <c r="O31" s="141"/>
      <c r="P31" s="141"/>
      <c r="Q31" s="141"/>
      <c r="R31" s="141"/>
      <c r="S31" s="253"/>
      <c r="T31" s="255"/>
      <c r="U31" s="141">
        <v>-25</v>
      </c>
      <c r="V31" s="141"/>
      <c r="W31" s="141">
        <v>-25</v>
      </c>
      <c r="X31" s="141"/>
      <c r="Y31" s="141"/>
      <c r="Z31" s="141"/>
      <c r="AA31" s="141">
        <f t="shared" si="0"/>
        <v>-25</v>
      </c>
      <c r="AB31" s="228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</row>
    <row r="32" spans="1:54" s="98" customFormat="1" ht="41.4" customHeight="1" x14ac:dyDescent="0.3">
      <c r="A32" s="97"/>
      <c r="B32" s="225"/>
      <c r="C32" s="148"/>
      <c r="D32" s="150" t="s">
        <v>130</v>
      </c>
      <c r="E32" s="130"/>
      <c r="F32" s="248"/>
      <c r="G32" s="130"/>
      <c r="H32" s="130"/>
      <c r="I32" s="130"/>
      <c r="J32" s="249"/>
      <c r="K32" s="250"/>
      <c r="L32" s="130"/>
      <c r="M32" s="130"/>
      <c r="N32" s="130"/>
      <c r="O32" s="130"/>
      <c r="P32" s="130"/>
      <c r="Q32" s="130"/>
      <c r="R32" s="130"/>
      <c r="S32" s="249"/>
      <c r="T32" s="251"/>
      <c r="U32" s="130">
        <v>25</v>
      </c>
      <c r="V32" s="130"/>
      <c r="W32" s="130">
        <v>25</v>
      </c>
      <c r="X32" s="130"/>
      <c r="Y32" s="130"/>
      <c r="Z32" s="130"/>
      <c r="AA32" s="130">
        <f t="shared" si="0"/>
        <v>25</v>
      </c>
      <c r="AB32" s="228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</row>
    <row r="33" spans="1:54" s="98" customFormat="1" ht="60" customHeight="1" x14ac:dyDescent="0.3">
      <c r="A33" s="97"/>
      <c r="B33" s="225"/>
      <c r="C33" s="134"/>
      <c r="D33" s="229" t="s">
        <v>160</v>
      </c>
      <c r="E33" s="141"/>
      <c r="F33" s="252"/>
      <c r="G33" s="141">
        <v>102</v>
      </c>
      <c r="H33" s="141"/>
      <c r="I33" s="141"/>
      <c r="J33" s="253"/>
      <c r="K33" s="254"/>
      <c r="L33" s="141"/>
      <c r="M33" s="141"/>
      <c r="N33" s="141"/>
      <c r="O33" s="141"/>
      <c r="P33" s="141"/>
      <c r="Q33" s="141"/>
      <c r="R33" s="141"/>
      <c r="S33" s="253"/>
      <c r="T33" s="255"/>
      <c r="U33" s="141"/>
      <c r="V33" s="141"/>
      <c r="W33" s="141">
        <v>102</v>
      </c>
      <c r="X33" s="141"/>
      <c r="Y33" s="141">
        <v>-178</v>
      </c>
      <c r="Z33" s="141"/>
      <c r="AA33" s="141">
        <f t="shared" si="0"/>
        <v>-76</v>
      </c>
      <c r="AB33" s="228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</row>
    <row r="34" spans="1:54" s="98" customFormat="1" ht="19.95" customHeight="1" x14ac:dyDescent="0.3">
      <c r="A34" s="97"/>
      <c r="B34" s="225"/>
      <c r="C34" s="230"/>
      <c r="D34" s="148" t="s">
        <v>129</v>
      </c>
      <c r="E34" s="130"/>
      <c r="F34" s="248"/>
      <c r="G34" s="130">
        <v>-5</v>
      </c>
      <c r="H34" s="130"/>
      <c r="I34" s="130"/>
      <c r="J34" s="249"/>
      <c r="K34" s="250"/>
      <c r="L34" s="130"/>
      <c r="M34" s="130"/>
      <c r="N34" s="130"/>
      <c r="O34" s="130"/>
      <c r="P34" s="130"/>
      <c r="Q34" s="130"/>
      <c r="R34" s="130"/>
      <c r="S34" s="249"/>
      <c r="T34" s="251"/>
      <c r="U34" s="130"/>
      <c r="V34" s="130"/>
      <c r="W34" s="130">
        <v>-5</v>
      </c>
      <c r="X34" s="130"/>
      <c r="Y34" s="130">
        <v>89</v>
      </c>
      <c r="Z34" s="130"/>
      <c r="AA34" s="130">
        <f t="shared" si="0"/>
        <v>84</v>
      </c>
      <c r="AB34" s="228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</row>
    <row r="35" spans="1:54" s="102" customFormat="1" ht="16.2" customHeight="1" x14ac:dyDescent="0.3">
      <c r="A35" s="101"/>
      <c r="B35" s="200"/>
      <c r="C35" s="236" t="s">
        <v>128</v>
      </c>
      <c r="D35" s="237"/>
      <c r="E35" s="256"/>
      <c r="F35" s="257"/>
      <c r="G35" s="256"/>
      <c r="H35" s="256"/>
      <c r="I35" s="256"/>
      <c r="J35" s="253"/>
      <c r="K35" s="254"/>
      <c r="L35" s="256"/>
      <c r="M35" s="256"/>
      <c r="N35" s="256"/>
      <c r="O35" s="256"/>
      <c r="P35" s="256"/>
      <c r="Q35" s="256"/>
      <c r="R35" s="256"/>
      <c r="S35" s="253"/>
      <c r="T35" s="258"/>
      <c r="U35" s="256"/>
      <c r="V35" s="256"/>
      <c r="W35" s="256"/>
      <c r="X35" s="256"/>
      <c r="Y35" s="256"/>
      <c r="Z35" s="256"/>
      <c r="AA35" s="256"/>
      <c r="AB35" s="222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</row>
    <row r="36" spans="1:54" s="102" customFormat="1" ht="20.399999999999999" customHeight="1" thickBot="1" x14ac:dyDescent="0.35">
      <c r="A36" s="101"/>
      <c r="B36" s="200"/>
      <c r="C36" s="259" t="s">
        <v>161</v>
      </c>
      <c r="D36" s="260"/>
      <c r="E36" s="261">
        <f>E23+SUM(E27:E34)</f>
        <v>3063</v>
      </c>
      <c r="F36" s="262"/>
      <c r="G36" s="261">
        <f>G23+SUM(G27:G34)</f>
        <v>12026</v>
      </c>
      <c r="H36" s="263"/>
      <c r="I36" s="261">
        <f>I23+SUM(I27:I34)</f>
        <v>27977</v>
      </c>
      <c r="J36" s="264"/>
      <c r="K36" s="265"/>
      <c r="L36" s="261">
        <f>L23+SUM(L27:L34)</f>
        <v>530</v>
      </c>
      <c r="M36" s="263"/>
      <c r="N36" s="261">
        <f>N23+SUM(N27:N34)</f>
        <v>234</v>
      </c>
      <c r="O36" s="263"/>
      <c r="P36" s="261">
        <f>P23+SUM(P27:P34)</f>
        <v>50</v>
      </c>
      <c r="Q36" s="263"/>
      <c r="R36" s="261">
        <f>R23+SUM(R27:R34)</f>
        <v>-1</v>
      </c>
      <c r="S36" s="264"/>
      <c r="T36" s="265"/>
      <c r="U36" s="261">
        <f>U23+SUM(U27:U34)</f>
        <v>0</v>
      </c>
      <c r="V36" s="263"/>
      <c r="W36" s="261">
        <f>W23+SUM(W27:W34)</f>
        <v>43879</v>
      </c>
      <c r="X36" s="263"/>
      <c r="Y36" s="261">
        <f>Y23+SUM(Y27:Y34)</f>
        <v>1631</v>
      </c>
      <c r="Z36" s="263"/>
      <c r="AA36" s="261">
        <f t="shared" si="0"/>
        <v>45510</v>
      </c>
      <c r="AB36" s="222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</row>
    <row r="37" spans="1:54" s="101" customFormat="1" ht="6.6" customHeight="1" x14ac:dyDescent="0.25">
      <c r="B37" s="235"/>
      <c r="C37" s="266"/>
      <c r="D37" s="146"/>
      <c r="E37" s="155"/>
      <c r="F37" s="156"/>
      <c r="G37" s="155"/>
      <c r="H37" s="156"/>
      <c r="I37" s="155"/>
      <c r="J37" s="156"/>
      <c r="K37" s="156"/>
      <c r="L37" s="155"/>
      <c r="M37" s="156"/>
      <c r="N37" s="155"/>
      <c r="O37" s="156"/>
      <c r="P37" s="155"/>
      <c r="Q37" s="156"/>
      <c r="R37" s="155"/>
      <c r="S37" s="156"/>
      <c r="T37" s="156"/>
      <c r="U37" s="155"/>
      <c r="V37" s="156"/>
      <c r="W37" s="155"/>
      <c r="X37" s="156"/>
      <c r="Y37" s="155"/>
      <c r="Z37" s="156"/>
      <c r="AA37" s="155"/>
      <c r="AB37" s="222"/>
    </row>
    <row r="38" spans="1:54" s="92" customFormat="1" ht="19.95" customHeight="1" x14ac:dyDescent="0.25">
      <c r="B38" s="235"/>
      <c r="C38" s="267" t="s">
        <v>45</v>
      </c>
      <c r="D38" s="146"/>
      <c r="E38" s="155"/>
      <c r="F38" s="156"/>
      <c r="G38" s="155"/>
      <c r="H38" s="156"/>
      <c r="I38" s="155"/>
      <c r="J38" s="156"/>
      <c r="K38" s="156"/>
      <c r="L38" s="155"/>
      <c r="M38" s="156"/>
      <c r="N38" s="155"/>
      <c r="O38" s="156"/>
      <c r="P38" s="155"/>
      <c r="Q38" s="156"/>
      <c r="R38" s="155"/>
      <c r="S38" s="156"/>
      <c r="T38" s="156"/>
      <c r="U38" s="155"/>
      <c r="V38" s="156"/>
      <c r="W38" s="155"/>
      <c r="X38" s="156"/>
      <c r="Y38" s="155"/>
      <c r="Z38" s="156"/>
      <c r="AA38" s="155"/>
      <c r="AB38" s="268"/>
    </row>
    <row r="39" spans="1:54" s="92" customFormat="1" ht="6" customHeight="1" thickBot="1" x14ac:dyDescent="0.3">
      <c r="B39" s="269"/>
      <c r="C39" s="270"/>
      <c r="D39" s="186"/>
      <c r="E39" s="187"/>
      <c r="F39" s="188"/>
      <c r="G39" s="187"/>
      <c r="H39" s="188"/>
      <c r="I39" s="187"/>
      <c r="J39" s="188"/>
      <c r="K39" s="188"/>
      <c r="L39" s="187"/>
      <c r="M39" s="188"/>
      <c r="N39" s="187"/>
      <c r="O39" s="188"/>
      <c r="P39" s="187"/>
      <c r="Q39" s="188"/>
      <c r="R39" s="187"/>
      <c r="S39" s="188"/>
      <c r="T39" s="188"/>
      <c r="U39" s="187"/>
      <c r="V39" s="188"/>
      <c r="W39" s="187"/>
      <c r="X39" s="188"/>
      <c r="Y39" s="187"/>
      <c r="Z39" s="188"/>
      <c r="AA39" s="187"/>
      <c r="AB39" s="271"/>
    </row>
    <row r="40" spans="1:54" s="92" customFormat="1" ht="6" customHeight="1" thickTop="1" x14ac:dyDescent="0.25">
      <c r="B40" s="191"/>
      <c r="C40" s="190"/>
      <c r="D40" s="191"/>
      <c r="E40" s="192"/>
      <c r="F40" s="193"/>
      <c r="G40" s="192"/>
      <c r="H40" s="193"/>
      <c r="I40" s="192"/>
      <c r="J40" s="193"/>
      <c r="K40" s="193"/>
      <c r="L40" s="192"/>
      <c r="M40" s="193"/>
      <c r="N40" s="192"/>
      <c r="O40" s="193"/>
      <c r="P40" s="192"/>
      <c r="Q40" s="193"/>
      <c r="R40" s="192"/>
      <c r="S40" s="193"/>
      <c r="T40" s="193"/>
      <c r="U40" s="192"/>
      <c r="V40" s="193"/>
      <c r="W40" s="192"/>
      <c r="X40" s="193"/>
      <c r="Y40" s="192"/>
      <c r="Z40" s="193"/>
      <c r="AA40" s="192"/>
      <c r="AB40" s="193"/>
    </row>
    <row r="41" spans="1:54" s="90" customFormat="1" x14ac:dyDescent="0.25">
      <c r="B41" s="161"/>
      <c r="C41" s="161"/>
      <c r="D41" s="161"/>
      <c r="E41" s="162"/>
      <c r="F41" s="161"/>
      <c r="G41" s="162"/>
      <c r="H41" s="161"/>
      <c r="I41" s="162"/>
      <c r="J41" s="161"/>
      <c r="K41" s="161"/>
      <c r="L41" s="162"/>
      <c r="M41" s="161"/>
      <c r="N41" s="162"/>
      <c r="O41" s="161"/>
      <c r="P41" s="162"/>
      <c r="Q41" s="161"/>
      <c r="R41" s="162"/>
      <c r="S41" s="161"/>
      <c r="T41" s="161"/>
      <c r="U41" s="162"/>
      <c r="V41" s="161"/>
      <c r="W41" s="162"/>
      <c r="X41" s="161"/>
      <c r="Y41" s="162"/>
      <c r="Z41" s="161"/>
      <c r="AA41" s="162"/>
      <c r="AB41" s="163" t="s">
        <v>162</v>
      </c>
    </row>
    <row r="42" spans="1:54" s="92" customFormat="1" ht="6" customHeight="1" x14ac:dyDescent="0.25">
      <c r="C42" s="95"/>
      <c r="E42" s="94"/>
      <c r="F42" s="93"/>
      <c r="G42" s="94"/>
      <c r="H42" s="93"/>
      <c r="I42" s="94"/>
      <c r="J42" s="93"/>
      <c r="K42" s="93"/>
      <c r="L42" s="94"/>
      <c r="M42" s="93"/>
      <c r="N42" s="94"/>
      <c r="O42" s="93"/>
      <c r="P42" s="94"/>
      <c r="Q42" s="93"/>
      <c r="R42" s="94"/>
      <c r="S42" s="93"/>
      <c r="T42" s="93"/>
      <c r="U42" s="94"/>
      <c r="V42" s="93"/>
      <c r="W42" s="94"/>
      <c r="X42" s="93"/>
      <c r="Y42" s="94"/>
      <c r="Z42" s="93"/>
      <c r="AA42" s="94"/>
      <c r="AB42" s="93"/>
    </row>
    <row r="43" spans="1:54" s="92" customFormat="1" ht="6" customHeight="1" x14ac:dyDescent="0.25">
      <c r="C43" s="95"/>
      <c r="E43" s="94"/>
      <c r="F43" s="93"/>
      <c r="G43" s="94"/>
      <c r="H43" s="93"/>
      <c r="I43" s="94"/>
      <c r="J43" s="93"/>
      <c r="K43" s="93"/>
      <c r="L43" s="94"/>
      <c r="M43" s="93"/>
      <c r="N43" s="94"/>
      <c r="O43" s="93"/>
      <c r="P43" s="94"/>
      <c r="Q43" s="93"/>
      <c r="R43" s="94"/>
      <c r="S43" s="93"/>
      <c r="T43" s="93"/>
      <c r="U43" s="94"/>
      <c r="V43" s="93"/>
      <c r="W43" s="94"/>
      <c r="X43" s="93"/>
      <c r="Y43" s="94"/>
      <c r="Z43" s="93"/>
      <c r="AA43" s="94"/>
      <c r="AB43" s="93"/>
    </row>
    <row r="44" spans="1:54" s="90" customFormat="1" ht="6" customHeight="1" x14ac:dyDescent="0.25">
      <c r="E44" s="96"/>
      <c r="G44" s="96"/>
      <c r="I44" s="96"/>
      <c r="L44" s="96"/>
      <c r="N44" s="96"/>
      <c r="P44" s="96"/>
      <c r="R44" s="96"/>
      <c r="U44" s="96"/>
      <c r="W44" s="96"/>
      <c r="Y44" s="96"/>
      <c r="AA44" s="96"/>
    </row>
    <row r="45" spans="1:54" s="90" customFormat="1" x14ac:dyDescent="0.25">
      <c r="E45" s="96"/>
      <c r="G45" s="96"/>
      <c r="I45" s="96"/>
      <c r="L45" s="96"/>
      <c r="N45" s="96"/>
      <c r="P45" s="96"/>
      <c r="R45" s="96"/>
      <c r="U45" s="96"/>
      <c r="W45" s="96"/>
      <c r="Y45" s="96"/>
      <c r="AA45" s="96"/>
    </row>
    <row r="46" spans="1:54" s="90" customFormat="1" x14ac:dyDescent="0.25">
      <c r="E46" s="96"/>
      <c r="G46" s="96"/>
      <c r="I46" s="96"/>
      <c r="L46" s="96"/>
      <c r="N46" s="96"/>
      <c r="P46" s="96"/>
      <c r="R46" s="96"/>
      <c r="U46" s="96"/>
      <c r="W46" s="96"/>
      <c r="Y46" s="96"/>
      <c r="AA46" s="96"/>
    </row>
    <row r="47" spans="1:54" s="90" customFormat="1" x14ac:dyDescent="0.25">
      <c r="E47" s="96"/>
      <c r="G47" s="96"/>
      <c r="I47" s="96"/>
      <c r="L47" s="96"/>
      <c r="N47" s="96"/>
      <c r="P47" s="96"/>
      <c r="R47" s="96"/>
      <c r="U47" s="96"/>
      <c r="W47" s="96"/>
      <c r="Y47" s="96"/>
      <c r="AA47" s="96"/>
    </row>
    <row r="48" spans="1:54" s="90" customFormat="1" x14ac:dyDescent="0.25">
      <c r="E48" s="96"/>
      <c r="G48" s="96"/>
      <c r="I48" s="96"/>
      <c r="L48" s="96"/>
      <c r="N48" s="96"/>
      <c r="P48" s="96"/>
      <c r="R48" s="96"/>
      <c r="U48" s="96"/>
      <c r="W48" s="96"/>
      <c r="Y48" s="96"/>
      <c r="AA48" s="96"/>
    </row>
    <row r="49" spans="5:27" s="90" customFormat="1" x14ac:dyDescent="0.25">
      <c r="E49" s="96"/>
      <c r="G49" s="96"/>
      <c r="I49" s="96"/>
      <c r="L49" s="96"/>
      <c r="N49" s="96"/>
      <c r="P49" s="96"/>
      <c r="R49" s="96"/>
      <c r="U49" s="96"/>
      <c r="W49" s="96"/>
      <c r="Y49" s="96"/>
      <c r="AA49" s="96"/>
    </row>
    <row r="50" spans="5:27" s="90" customFormat="1" x14ac:dyDescent="0.25">
      <c r="E50" s="96"/>
      <c r="G50" s="96"/>
      <c r="I50" s="96"/>
      <c r="L50" s="96"/>
      <c r="N50" s="96"/>
      <c r="P50" s="96"/>
      <c r="R50" s="96"/>
      <c r="U50" s="96"/>
      <c r="W50" s="96"/>
      <c r="Y50" s="96"/>
      <c r="AA50" s="96"/>
    </row>
    <row r="51" spans="5:27" s="90" customFormat="1" x14ac:dyDescent="0.25">
      <c r="E51" s="96"/>
      <c r="G51" s="96"/>
      <c r="I51" s="96"/>
      <c r="L51" s="96"/>
      <c r="N51" s="96"/>
      <c r="P51" s="96"/>
      <c r="R51" s="96"/>
      <c r="U51" s="96"/>
      <c r="W51" s="96"/>
      <c r="Y51" s="96"/>
      <c r="AA51" s="96"/>
    </row>
    <row r="52" spans="5:27" s="90" customFormat="1" x14ac:dyDescent="0.25">
      <c r="E52" s="96"/>
      <c r="G52" s="96"/>
      <c r="I52" s="96"/>
      <c r="L52" s="96"/>
      <c r="N52" s="96"/>
      <c r="P52" s="96"/>
      <c r="R52" s="96"/>
      <c r="U52" s="96"/>
      <c r="W52" s="96"/>
      <c r="Y52" s="96"/>
      <c r="AA52" s="96"/>
    </row>
    <row r="53" spans="5:27" s="90" customFormat="1" x14ac:dyDescent="0.25">
      <c r="E53" s="96"/>
      <c r="G53" s="96"/>
      <c r="I53" s="96"/>
      <c r="L53" s="96"/>
      <c r="N53" s="96"/>
      <c r="P53" s="96"/>
      <c r="R53" s="96"/>
      <c r="U53" s="96"/>
      <c r="W53" s="96"/>
      <c r="Y53" s="96"/>
      <c r="AA53" s="96"/>
    </row>
    <row r="54" spans="5:27" s="90" customFormat="1" x14ac:dyDescent="0.25">
      <c r="E54" s="96"/>
      <c r="G54" s="96"/>
      <c r="I54" s="96"/>
      <c r="L54" s="96"/>
      <c r="N54" s="96"/>
      <c r="P54" s="96"/>
      <c r="R54" s="96"/>
      <c r="U54" s="96"/>
      <c r="W54" s="96"/>
      <c r="Y54" s="96"/>
      <c r="AA54" s="96"/>
    </row>
    <row r="55" spans="5:27" s="90" customFormat="1" x14ac:dyDescent="0.25">
      <c r="E55" s="96"/>
      <c r="G55" s="96"/>
      <c r="I55" s="96"/>
      <c r="L55" s="96"/>
      <c r="N55" s="96"/>
      <c r="P55" s="96"/>
      <c r="R55" s="96"/>
      <c r="U55" s="96"/>
      <c r="W55" s="96"/>
      <c r="Y55" s="96"/>
      <c r="AA55" s="96"/>
    </row>
    <row r="56" spans="5:27" s="90" customFormat="1" x14ac:dyDescent="0.25">
      <c r="E56" s="96"/>
      <c r="G56" s="96"/>
      <c r="I56" s="96"/>
      <c r="L56" s="96"/>
      <c r="N56" s="96"/>
      <c r="P56" s="96"/>
      <c r="R56" s="96"/>
      <c r="U56" s="96"/>
      <c r="W56" s="96"/>
      <c r="Y56" s="96"/>
      <c r="AA56" s="96"/>
    </row>
    <row r="57" spans="5:27" s="90" customFormat="1" x14ac:dyDescent="0.25">
      <c r="E57" s="96"/>
      <c r="G57" s="96"/>
      <c r="I57" s="96"/>
      <c r="L57" s="96"/>
      <c r="N57" s="96"/>
      <c r="P57" s="96"/>
      <c r="R57" s="96"/>
      <c r="U57" s="96"/>
      <c r="W57" s="96"/>
      <c r="Y57" s="96"/>
      <c r="AA57" s="96"/>
    </row>
    <row r="58" spans="5:27" s="90" customFormat="1" x14ac:dyDescent="0.25">
      <c r="E58" s="96"/>
      <c r="G58" s="96"/>
      <c r="I58" s="96"/>
      <c r="L58" s="96"/>
      <c r="N58" s="96"/>
      <c r="P58" s="96"/>
      <c r="R58" s="96"/>
      <c r="U58" s="96"/>
      <c r="W58" s="96"/>
      <c r="Y58" s="96"/>
      <c r="AA58" s="96"/>
    </row>
    <row r="59" spans="5:27" s="90" customFormat="1" x14ac:dyDescent="0.25">
      <c r="E59" s="96"/>
      <c r="G59" s="96"/>
      <c r="I59" s="96"/>
      <c r="L59" s="96"/>
      <c r="N59" s="96"/>
      <c r="P59" s="96"/>
      <c r="R59" s="96"/>
      <c r="U59" s="96"/>
      <c r="W59" s="96"/>
      <c r="Y59" s="96"/>
      <c r="AA59" s="96"/>
    </row>
    <row r="60" spans="5:27" s="90" customFormat="1" x14ac:dyDescent="0.25">
      <c r="E60" s="96"/>
      <c r="G60" s="96"/>
      <c r="I60" s="96"/>
      <c r="L60" s="96"/>
      <c r="N60" s="96"/>
      <c r="P60" s="96"/>
      <c r="R60" s="96"/>
      <c r="U60" s="96"/>
      <c r="W60" s="96"/>
      <c r="Y60" s="96"/>
      <c r="AA60" s="96"/>
    </row>
    <row r="61" spans="5:27" s="90" customFormat="1" x14ac:dyDescent="0.25">
      <c r="E61" s="96"/>
      <c r="G61" s="96"/>
      <c r="I61" s="96"/>
      <c r="L61" s="96"/>
      <c r="N61" s="96"/>
      <c r="P61" s="96"/>
      <c r="R61" s="96"/>
      <c r="U61" s="96"/>
      <c r="W61" s="96"/>
      <c r="Y61" s="96"/>
      <c r="AA61" s="96"/>
    </row>
    <row r="62" spans="5:27" s="90" customFormat="1" x14ac:dyDescent="0.25">
      <c r="E62" s="96"/>
      <c r="G62" s="96"/>
      <c r="I62" s="96"/>
      <c r="L62" s="96"/>
      <c r="N62" s="96"/>
      <c r="P62" s="96"/>
      <c r="R62" s="96"/>
      <c r="U62" s="96"/>
      <c r="W62" s="96"/>
      <c r="Y62" s="96"/>
      <c r="AA62" s="96"/>
    </row>
    <row r="63" spans="5:27" s="90" customFormat="1" x14ac:dyDescent="0.25">
      <c r="E63" s="96"/>
      <c r="G63" s="96"/>
      <c r="I63" s="96"/>
      <c r="L63" s="96"/>
      <c r="N63" s="96"/>
      <c r="P63" s="96"/>
      <c r="R63" s="96"/>
      <c r="U63" s="96"/>
      <c r="W63" s="96"/>
      <c r="Y63" s="96"/>
      <c r="AA63" s="96"/>
    </row>
    <row r="64" spans="5:27" s="90" customFormat="1" x14ac:dyDescent="0.25">
      <c r="E64" s="96"/>
      <c r="G64" s="96"/>
      <c r="I64" s="96"/>
      <c r="L64" s="96"/>
      <c r="N64" s="96"/>
      <c r="P64" s="96"/>
      <c r="R64" s="96"/>
      <c r="U64" s="96"/>
      <c r="W64" s="96"/>
      <c r="Y64" s="96"/>
      <c r="AA64" s="96"/>
    </row>
    <row r="65" spans="5:27" s="90" customFormat="1" x14ac:dyDescent="0.25">
      <c r="E65" s="96"/>
      <c r="G65" s="96"/>
      <c r="I65" s="96"/>
      <c r="L65" s="96"/>
      <c r="N65" s="96"/>
      <c r="P65" s="96"/>
      <c r="R65" s="96"/>
      <c r="U65" s="96"/>
      <c r="W65" s="96"/>
      <c r="Y65" s="96"/>
      <c r="AA65" s="96"/>
    </row>
    <row r="66" spans="5:27" s="90" customFormat="1" x14ac:dyDescent="0.25">
      <c r="E66" s="96"/>
      <c r="G66" s="96"/>
      <c r="I66" s="96"/>
      <c r="L66" s="96"/>
      <c r="N66" s="96"/>
      <c r="P66" s="96"/>
      <c r="R66" s="96"/>
      <c r="U66" s="96"/>
      <c r="W66" s="96"/>
      <c r="Y66" s="96"/>
      <c r="AA66" s="96"/>
    </row>
    <row r="67" spans="5:27" s="90" customFormat="1" x14ac:dyDescent="0.25">
      <c r="E67" s="96"/>
      <c r="G67" s="96"/>
      <c r="I67" s="96"/>
      <c r="L67" s="96"/>
      <c r="N67" s="96"/>
      <c r="P67" s="96"/>
      <c r="R67" s="96"/>
      <c r="U67" s="96"/>
      <c r="W67" s="96"/>
      <c r="Y67" s="96"/>
      <c r="AA67" s="96"/>
    </row>
    <row r="68" spans="5:27" s="90" customFormat="1" x14ac:dyDescent="0.25">
      <c r="E68" s="96"/>
      <c r="G68" s="96"/>
      <c r="I68" s="96"/>
      <c r="L68" s="96"/>
      <c r="N68" s="96"/>
      <c r="P68" s="96"/>
      <c r="R68" s="96"/>
      <c r="U68" s="96"/>
      <c r="W68" s="96"/>
      <c r="Y68" s="96"/>
      <c r="AA68" s="96"/>
    </row>
    <row r="69" spans="5:27" s="90" customFormat="1" x14ac:dyDescent="0.25">
      <c r="E69" s="96"/>
      <c r="G69" s="96"/>
      <c r="I69" s="96"/>
      <c r="L69" s="96"/>
      <c r="N69" s="96"/>
      <c r="P69" s="96"/>
      <c r="R69" s="96"/>
      <c r="U69" s="96"/>
      <c r="W69" s="96"/>
      <c r="Y69" s="96"/>
      <c r="AA69" s="96"/>
    </row>
    <row r="70" spans="5:27" s="90" customFormat="1" x14ac:dyDescent="0.25">
      <c r="E70" s="96"/>
      <c r="G70" s="96"/>
      <c r="I70" s="96"/>
      <c r="L70" s="96"/>
      <c r="N70" s="96"/>
      <c r="P70" s="96"/>
      <c r="R70" s="96"/>
      <c r="U70" s="96"/>
      <c r="W70" s="96"/>
      <c r="Y70" s="96"/>
      <c r="AA70" s="96"/>
    </row>
    <row r="71" spans="5:27" s="90" customFormat="1" x14ac:dyDescent="0.25">
      <c r="E71" s="96"/>
      <c r="G71" s="96"/>
      <c r="I71" s="96"/>
      <c r="L71" s="96"/>
      <c r="N71" s="96"/>
      <c r="P71" s="96"/>
      <c r="R71" s="96"/>
      <c r="U71" s="96"/>
      <c r="W71" s="96"/>
      <c r="Y71" s="96"/>
      <c r="AA71" s="96"/>
    </row>
    <row r="72" spans="5:27" s="90" customFormat="1" x14ac:dyDescent="0.25">
      <c r="E72" s="96"/>
      <c r="G72" s="96"/>
      <c r="I72" s="96"/>
      <c r="L72" s="96"/>
      <c r="N72" s="96"/>
      <c r="P72" s="96"/>
      <c r="R72" s="96"/>
      <c r="U72" s="96"/>
      <c r="W72" s="96"/>
      <c r="Y72" s="96"/>
      <c r="AA72" s="96"/>
    </row>
    <row r="73" spans="5:27" s="90" customFormat="1" x14ac:dyDescent="0.25">
      <c r="E73" s="96"/>
      <c r="G73" s="96"/>
      <c r="I73" s="96"/>
      <c r="L73" s="96"/>
      <c r="N73" s="96"/>
      <c r="P73" s="96"/>
      <c r="R73" s="96"/>
      <c r="U73" s="96"/>
      <c r="W73" s="96"/>
      <c r="Y73" s="96"/>
      <c r="AA73" s="96"/>
    </row>
    <row r="74" spans="5:27" s="90" customFormat="1" x14ac:dyDescent="0.25">
      <c r="E74" s="96"/>
      <c r="G74" s="96"/>
      <c r="I74" s="96"/>
      <c r="L74" s="96"/>
      <c r="N74" s="96"/>
      <c r="P74" s="96"/>
      <c r="R74" s="96"/>
      <c r="U74" s="96"/>
      <c r="W74" s="96"/>
      <c r="Y74" s="96"/>
      <c r="AA74" s="96"/>
    </row>
    <row r="75" spans="5:27" s="90" customFormat="1" x14ac:dyDescent="0.25">
      <c r="E75" s="96"/>
      <c r="G75" s="96"/>
      <c r="I75" s="96"/>
      <c r="L75" s="96"/>
      <c r="N75" s="96"/>
      <c r="P75" s="96"/>
      <c r="R75" s="96"/>
      <c r="U75" s="96"/>
      <c r="W75" s="96"/>
      <c r="Y75" s="96"/>
      <c r="AA75" s="96"/>
    </row>
    <row r="76" spans="5:27" s="90" customFormat="1" x14ac:dyDescent="0.25">
      <c r="E76" s="96"/>
      <c r="G76" s="96"/>
      <c r="I76" s="96"/>
      <c r="L76" s="96"/>
      <c r="N76" s="96"/>
      <c r="P76" s="96"/>
      <c r="R76" s="96"/>
      <c r="U76" s="96"/>
      <c r="W76" s="96"/>
      <c r="Y76" s="96"/>
      <c r="AA76" s="96"/>
    </row>
    <row r="77" spans="5:27" s="90" customFormat="1" x14ac:dyDescent="0.25">
      <c r="E77" s="96"/>
      <c r="G77" s="96"/>
      <c r="I77" s="96"/>
      <c r="L77" s="96"/>
      <c r="N77" s="96"/>
      <c r="P77" s="96"/>
      <c r="R77" s="96"/>
      <c r="U77" s="96"/>
      <c r="W77" s="96"/>
      <c r="Y77" s="96"/>
      <c r="AA77" s="96"/>
    </row>
    <row r="78" spans="5:27" s="90" customFormat="1" x14ac:dyDescent="0.25">
      <c r="E78" s="96"/>
      <c r="G78" s="96"/>
      <c r="I78" s="96"/>
      <c r="L78" s="96"/>
      <c r="N78" s="96"/>
      <c r="P78" s="96"/>
      <c r="R78" s="96"/>
      <c r="U78" s="96"/>
      <c r="W78" s="96"/>
      <c r="Y78" s="96"/>
      <c r="AA78" s="96"/>
    </row>
    <row r="79" spans="5:27" s="90" customFormat="1" x14ac:dyDescent="0.25">
      <c r="E79" s="96"/>
      <c r="G79" s="96"/>
      <c r="I79" s="96"/>
      <c r="L79" s="96"/>
      <c r="N79" s="96"/>
      <c r="P79" s="96"/>
      <c r="R79" s="96"/>
      <c r="U79" s="96"/>
      <c r="W79" s="96"/>
      <c r="Y79" s="96"/>
      <c r="AA79" s="96"/>
    </row>
    <row r="80" spans="5:27" s="90" customFormat="1" x14ac:dyDescent="0.25">
      <c r="E80" s="96"/>
      <c r="G80" s="96"/>
      <c r="I80" s="96"/>
      <c r="L80" s="96"/>
      <c r="N80" s="96"/>
      <c r="P80" s="96"/>
      <c r="R80" s="96"/>
      <c r="U80" s="96"/>
      <c r="W80" s="96"/>
      <c r="Y80" s="96"/>
      <c r="AA80" s="96"/>
    </row>
    <row r="81" spans="5:27" s="90" customFormat="1" x14ac:dyDescent="0.25">
      <c r="E81" s="96"/>
      <c r="G81" s="96"/>
      <c r="I81" s="96"/>
      <c r="L81" s="96"/>
      <c r="N81" s="96"/>
      <c r="P81" s="96"/>
      <c r="R81" s="96"/>
      <c r="U81" s="96"/>
      <c r="W81" s="96"/>
      <c r="Y81" s="96"/>
      <c r="AA81" s="96"/>
    </row>
    <row r="82" spans="5:27" s="90" customFormat="1" x14ac:dyDescent="0.25">
      <c r="E82" s="96"/>
      <c r="G82" s="96"/>
      <c r="I82" s="96"/>
      <c r="L82" s="96"/>
      <c r="N82" s="96"/>
      <c r="P82" s="96"/>
      <c r="R82" s="96"/>
      <c r="U82" s="96"/>
      <c r="W82" s="96"/>
      <c r="Y82" s="96"/>
      <c r="AA82" s="96"/>
    </row>
    <row r="83" spans="5:27" s="90" customFormat="1" x14ac:dyDescent="0.25">
      <c r="E83" s="96"/>
      <c r="G83" s="96"/>
      <c r="I83" s="96"/>
      <c r="L83" s="96"/>
      <c r="N83" s="96"/>
      <c r="P83" s="96"/>
      <c r="R83" s="96"/>
      <c r="U83" s="96"/>
      <c r="W83" s="96"/>
      <c r="Y83" s="96"/>
      <c r="AA83" s="96"/>
    </row>
    <row r="84" spans="5:27" s="90" customFormat="1" x14ac:dyDescent="0.25">
      <c r="E84" s="96"/>
      <c r="G84" s="96"/>
      <c r="I84" s="96"/>
      <c r="L84" s="96"/>
      <c r="N84" s="96"/>
      <c r="P84" s="96"/>
      <c r="R84" s="96"/>
      <c r="U84" s="96"/>
      <c r="W84" s="96"/>
      <c r="Y84" s="96"/>
      <c r="AA84" s="96"/>
    </row>
    <row r="85" spans="5:27" s="90" customFormat="1" x14ac:dyDescent="0.25">
      <c r="E85" s="96"/>
      <c r="G85" s="96"/>
      <c r="I85" s="96"/>
      <c r="L85" s="96"/>
      <c r="N85" s="96"/>
      <c r="P85" s="96"/>
      <c r="R85" s="96"/>
      <c r="U85" s="96"/>
      <c r="W85" s="96"/>
      <c r="Y85" s="96"/>
      <c r="AA85" s="96"/>
    </row>
    <row r="86" spans="5:27" s="90" customFormat="1" x14ac:dyDescent="0.25">
      <c r="E86" s="96"/>
      <c r="G86" s="96"/>
      <c r="I86" s="96"/>
      <c r="L86" s="96"/>
      <c r="N86" s="96"/>
      <c r="P86" s="96"/>
      <c r="R86" s="96"/>
      <c r="U86" s="96"/>
      <c r="W86" s="96"/>
      <c r="Y86" s="96"/>
      <c r="AA86" s="96"/>
    </row>
    <row r="87" spans="5:27" s="90" customFormat="1" x14ac:dyDescent="0.25">
      <c r="E87" s="96"/>
      <c r="G87" s="96"/>
      <c r="I87" s="96"/>
      <c r="L87" s="96"/>
      <c r="N87" s="96"/>
      <c r="P87" s="96"/>
      <c r="R87" s="96"/>
      <c r="U87" s="96"/>
      <c r="W87" s="96"/>
      <c r="Y87" s="96"/>
      <c r="AA87" s="96"/>
    </row>
    <row r="88" spans="5:27" s="90" customFormat="1" x14ac:dyDescent="0.25">
      <c r="E88" s="96"/>
      <c r="G88" s="96"/>
      <c r="I88" s="96"/>
      <c r="L88" s="96"/>
      <c r="N88" s="96"/>
      <c r="P88" s="96"/>
      <c r="R88" s="96"/>
      <c r="U88" s="96"/>
      <c r="W88" s="96"/>
      <c r="Y88" s="96"/>
      <c r="AA88" s="96"/>
    </row>
    <row r="89" spans="5:27" s="90" customFormat="1" x14ac:dyDescent="0.25">
      <c r="E89" s="96"/>
      <c r="G89" s="96"/>
      <c r="I89" s="96"/>
      <c r="L89" s="96"/>
      <c r="N89" s="96"/>
      <c r="P89" s="96"/>
      <c r="R89" s="96"/>
      <c r="U89" s="96"/>
      <c r="W89" s="96"/>
      <c r="Y89" s="96"/>
      <c r="AA89" s="96"/>
    </row>
    <row r="90" spans="5:27" s="90" customFormat="1" x14ac:dyDescent="0.25">
      <c r="E90" s="96"/>
      <c r="G90" s="96"/>
      <c r="I90" s="96"/>
      <c r="L90" s="96"/>
      <c r="N90" s="96"/>
      <c r="P90" s="96"/>
      <c r="R90" s="96"/>
      <c r="U90" s="96"/>
      <c r="W90" s="96"/>
      <c r="Y90" s="96"/>
      <c r="AA90" s="96"/>
    </row>
    <row r="91" spans="5:27" s="90" customFormat="1" x14ac:dyDescent="0.25">
      <c r="E91" s="96"/>
      <c r="G91" s="96"/>
      <c r="I91" s="96"/>
      <c r="L91" s="96"/>
      <c r="N91" s="96"/>
      <c r="P91" s="96"/>
      <c r="R91" s="96"/>
      <c r="U91" s="96"/>
      <c r="W91" s="96"/>
      <c r="Y91" s="96"/>
      <c r="AA91" s="96"/>
    </row>
    <row r="92" spans="5:27" s="90" customFormat="1" x14ac:dyDescent="0.25">
      <c r="E92" s="96"/>
      <c r="G92" s="96"/>
      <c r="I92" s="96"/>
      <c r="L92" s="96"/>
      <c r="N92" s="96"/>
      <c r="P92" s="96"/>
      <c r="R92" s="96"/>
      <c r="U92" s="96"/>
      <c r="W92" s="96"/>
      <c r="Y92" s="96"/>
      <c r="AA92" s="96"/>
    </row>
    <row r="93" spans="5:27" s="90" customFormat="1" x14ac:dyDescent="0.25">
      <c r="E93" s="96"/>
      <c r="G93" s="96"/>
      <c r="I93" s="96"/>
      <c r="L93" s="96"/>
      <c r="N93" s="96"/>
      <c r="P93" s="96"/>
      <c r="R93" s="96"/>
      <c r="U93" s="96"/>
      <c r="W93" s="96"/>
      <c r="Y93" s="96"/>
      <c r="AA93" s="96"/>
    </row>
    <row r="94" spans="5:27" s="90" customFormat="1" x14ac:dyDescent="0.25">
      <c r="E94" s="96"/>
      <c r="G94" s="96"/>
      <c r="I94" s="96"/>
      <c r="L94" s="96"/>
      <c r="N94" s="96"/>
      <c r="P94" s="96"/>
      <c r="R94" s="96"/>
      <c r="U94" s="96"/>
      <c r="W94" s="96"/>
      <c r="Y94" s="96"/>
      <c r="AA94" s="96"/>
    </row>
    <row r="95" spans="5:27" s="90" customFormat="1" x14ac:dyDescent="0.25">
      <c r="E95" s="96"/>
      <c r="G95" s="96"/>
      <c r="I95" s="96"/>
      <c r="L95" s="96"/>
      <c r="N95" s="96"/>
      <c r="P95" s="96"/>
      <c r="R95" s="96"/>
      <c r="U95" s="96"/>
      <c r="W95" s="96"/>
      <c r="Y95" s="96"/>
      <c r="AA95" s="96"/>
    </row>
    <row r="96" spans="5:27" s="90" customFormat="1" x14ac:dyDescent="0.25">
      <c r="E96" s="96"/>
      <c r="G96" s="96"/>
      <c r="I96" s="96"/>
      <c r="L96" s="96"/>
      <c r="N96" s="96"/>
      <c r="P96" s="96"/>
      <c r="R96" s="96"/>
      <c r="U96" s="96"/>
      <c r="W96" s="96"/>
      <c r="Y96" s="96"/>
      <c r="AA96" s="96"/>
    </row>
    <row r="97" spans="5:27" s="90" customFormat="1" x14ac:dyDescent="0.25">
      <c r="E97" s="96"/>
      <c r="G97" s="96"/>
      <c r="I97" s="96"/>
      <c r="L97" s="96"/>
      <c r="N97" s="96"/>
      <c r="P97" s="96"/>
      <c r="R97" s="96"/>
      <c r="U97" s="96"/>
      <c r="W97" s="96"/>
      <c r="Y97" s="96"/>
      <c r="AA97" s="96"/>
    </row>
    <row r="98" spans="5:27" s="90" customFormat="1" x14ac:dyDescent="0.25">
      <c r="E98" s="96"/>
      <c r="G98" s="96"/>
      <c r="I98" s="96"/>
      <c r="L98" s="96"/>
      <c r="N98" s="96"/>
      <c r="P98" s="96"/>
      <c r="R98" s="96"/>
      <c r="U98" s="96"/>
      <c r="W98" s="96"/>
      <c r="Y98" s="96"/>
      <c r="AA98" s="96"/>
    </row>
    <row r="99" spans="5:27" s="90" customFormat="1" x14ac:dyDescent="0.25">
      <c r="E99" s="96"/>
      <c r="G99" s="96"/>
      <c r="I99" s="96"/>
      <c r="L99" s="96"/>
      <c r="N99" s="96"/>
      <c r="P99" s="96"/>
      <c r="R99" s="96"/>
      <c r="U99" s="96"/>
      <c r="W99" s="96"/>
      <c r="Y99" s="96"/>
      <c r="AA99" s="96"/>
    </row>
    <row r="100" spans="5:27" s="90" customFormat="1" x14ac:dyDescent="0.25">
      <c r="E100" s="96"/>
      <c r="G100" s="96"/>
      <c r="I100" s="96"/>
      <c r="L100" s="96"/>
      <c r="N100" s="96"/>
      <c r="P100" s="96"/>
      <c r="R100" s="96"/>
      <c r="U100" s="96"/>
      <c r="W100" s="96"/>
      <c r="Y100" s="96"/>
      <c r="AA100" s="96"/>
    </row>
    <row r="101" spans="5:27" s="90" customFormat="1" x14ac:dyDescent="0.25">
      <c r="E101" s="96"/>
      <c r="G101" s="96"/>
      <c r="I101" s="96"/>
      <c r="L101" s="96"/>
      <c r="N101" s="96"/>
      <c r="P101" s="96"/>
      <c r="R101" s="96"/>
      <c r="U101" s="96"/>
      <c r="W101" s="96"/>
      <c r="Y101" s="96"/>
      <c r="AA101" s="96"/>
    </row>
    <row r="102" spans="5:27" s="90" customFormat="1" x14ac:dyDescent="0.25">
      <c r="E102" s="96"/>
      <c r="G102" s="96"/>
      <c r="I102" s="96"/>
      <c r="L102" s="96"/>
      <c r="N102" s="96"/>
      <c r="P102" s="96"/>
      <c r="R102" s="96"/>
      <c r="U102" s="96"/>
      <c r="W102" s="96"/>
      <c r="Y102" s="96"/>
      <c r="AA102" s="96"/>
    </row>
  </sheetData>
  <pageMargins left="0.7" right="0.7" top="0.75" bottom="0.75" header="0.3" footer="0.3"/>
  <pageSetup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/>
  </sheetViews>
  <sheetFormatPr defaultColWidth="9.6640625" defaultRowHeight="13.8" x14ac:dyDescent="0.25"/>
  <cols>
    <col min="1" max="1" width="2.88671875" style="61" customWidth="1"/>
    <col min="2" max="2" width="1.109375" style="61" customWidth="1"/>
    <col min="3" max="3" width="41.66406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10937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0.399999999999999" customHeight="1" x14ac:dyDescent="0.25">
      <c r="B3" s="80"/>
      <c r="C3" s="81" t="s">
        <v>15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2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5546875" style="61" customWidth="1"/>
    <col min="2" max="2" width="1.109375" style="61" customWidth="1"/>
    <col min="3" max="3" width="41.664062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10937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0.399999999999999" customHeight="1" x14ac:dyDescent="0.25">
      <c r="B3" s="80"/>
      <c r="C3" s="81" t="s">
        <v>15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BS'!C23</f>
        <v>Cash and cash equivalents</v>
      </c>
      <c r="E8" s="70" t="s">
        <v>11</v>
      </c>
      <c r="F8" s="65"/>
      <c r="G8" s="70"/>
      <c r="H8" s="65"/>
      <c r="I8" s="62"/>
      <c r="J8" s="69" t="s">
        <v>12</v>
      </c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 t="str">
        <f>'Daimer BS'!C31</f>
        <v>Share capital</v>
      </c>
      <c r="E10" s="70" t="s">
        <v>11</v>
      </c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tr">
        <f>'Daimer SCOE'!D30</f>
        <v>Capital increase/
issue of new shares</v>
      </c>
      <c r="E17" s="70" t="s">
        <v>11</v>
      </c>
      <c r="F17" s="65"/>
      <c r="G17" s="70"/>
      <c r="H17" s="65"/>
      <c r="I17" s="62"/>
      <c r="J17" s="69" t="str">
        <f>'Daimer SCF'!C36</f>
        <v>Proceeds from issuance of share capital</v>
      </c>
      <c r="L17" s="70" t="s">
        <v>11</v>
      </c>
      <c r="M17" s="65"/>
      <c r="N17" s="70"/>
      <c r="O17" s="65"/>
      <c r="P17" s="82"/>
    </row>
    <row r="18" spans="2:16" x14ac:dyDescent="0.25">
      <c r="B18" s="80"/>
      <c r="C18" s="88"/>
      <c r="E18" s="65"/>
      <c r="F18" s="65"/>
      <c r="G18" s="65"/>
      <c r="H18" s="65"/>
      <c r="I18" s="62"/>
      <c r="J18" s="88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scale="83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33203125" style="61" customWidth="1"/>
    <col min="2" max="2" width="1.109375" style="61" customWidth="1"/>
    <col min="3" max="3" width="41.10937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441406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16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/>
      <c r="E8" s="70"/>
      <c r="F8" s="65"/>
      <c r="G8" s="70"/>
      <c r="H8" s="65"/>
      <c r="I8" s="62"/>
      <c r="J8" s="69"/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/>
      <c r="E10" s="70"/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/>
      <c r="E17" s="70"/>
      <c r="F17" s="65"/>
      <c r="G17" s="70"/>
      <c r="H17" s="65"/>
      <c r="I17" s="62"/>
      <c r="J17" s="69"/>
      <c r="L17" s="70"/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workbookViewId="0">
      <selection activeCell="Q12" sqref="Q12"/>
    </sheetView>
  </sheetViews>
  <sheetFormatPr defaultColWidth="9.6640625" defaultRowHeight="13.8" x14ac:dyDescent="0.25"/>
  <cols>
    <col min="1" max="1" width="2.6640625" style="61" customWidth="1"/>
    <col min="2" max="2" width="1.109375" style="61" customWidth="1"/>
    <col min="3" max="3" width="41.109375" style="61" customWidth="1"/>
    <col min="4" max="4" width="4.5546875" style="62" customWidth="1"/>
    <col min="5" max="5" width="3.5546875" style="63" customWidth="1"/>
    <col min="6" max="6" width="7.33203125" style="63" customWidth="1"/>
    <col min="7" max="7" width="3.5546875" style="63" customWidth="1"/>
    <col min="8" max="8" width="3.6640625" style="63" customWidth="1"/>
    <col min="9" max="9" width="1.33203125" style="61" customWidth="1"/>
    <col min="10" max="10" width="35.88671875" style="61" customWidth="1"/>
    <col min="11" max="11" width="4.5546875" style="62" customWidth="1"/>
    <col min="12" max="12" width="3.5546875" style="63" customWidth="1"/>
    <col min="13" max="13" width="7.33203125" style="63" customWidth="1"/>
    <col min="14" max="14" width="3.5546875" style="63" customWidth="1"/>
    <col min="15" max="15" width="3.109375" style="63" customWidth="1"/>
    <col min="16" max="16" width="1.44140625" style="61" customWidth="1"/>
    <col min="17" max="17" width="19.6640625" style="61" customWidth="1"/>
    <col min="18" max="16384" width="9.6640625" style="61"/>
  </cols>
  <sheetData>
    <row r="1" spans="2:16" ht="14.4" thickBot="1" x14ac:dyDescent="0.3"/>
    <row r="2" spans="2:16" ht="6.6" customHeight="1" thickTop="1" x14ac:dyDescent="0.25">
      <c r="B2" s="76"/>
      <c r="C2" s="77"/>
      <c r="D2" s="77"/>
      <c r="E2" s="78"/>
      <c r="F2" s="78"/>
      <c r="G2" s="78"/>
      <c r="H2" s="78"/>
      <c r="I2" s="77"/>
      <c r="J2" s="77"/>
      <c r="K2" s="77"/>
      <c r="L2" s="78"/>
      <c r="M2" s="78"/>
      <c r="N2" s="78"/>
      <c r="O2" s="78"/>
      <c r="P2" s="79"/>
    </row>
    <row r="3" spans="2:16" ht="21.6" customHeight="1" x14ac:dyDescent="0.25">
      <c r="B3" s="80"/>
      <c r="C3" s="81" t="s">
        <v>16</v>
      </c>
      <c r="E3" s="65"/>
      <c r="F3" s="65"/>
      <c r="G3" s="65"/>
      <c r="H3" s="65"/>
      <c r="I3" s="62"/>
      <c r="J3" s="62"/>
      <c r="L3" s="65"/>
      <c r="M3" s="65"/>
      <c r="N3" s="65"/>
      <c r="O3" s="65"/>
      <c r="P3" s="82"/>
    </row>
    <row r="4" spans="2:16" ht="6" customHeight="1" x14ac:dyDescent="0.25">
      <c r="B4" s="80"/>
      <c r="C4" s="62"/>
      <c r="E4" s="65"/>
      <c r="F4" s="65"/>
      <c r="G4" s="65"/>
      <c r="H4" s="65"/>
      <c r="I4" s="62"/>
      <c r="J4" s="62"/>
      <c r="L4" s="65"/>
      <c r="M4" s="65"/>
      <c r="N4" s="65"/>
      <c r="O4" s="65"/>
      <c r="P4" s="82"/>
    </row>
    <row r="5" spans="2:16" ht="13.95" customHeight="1" x14ac:dyDescent="0.25">
      <c r="B5" s="80"/>
      <c r="C5" s="277" t="s">
        <v>34</v>
      </c>
      <c r="D5" s="277"/>
      <c r="E5" s="277"/>
      <c r="F5" s="277"/>
      <c r="G5" s="277"/>
      <c r="H5" s="75"/>
      <c r="I5" s="62"/>
      <c r="J5" s="277" t="s">
        <v>35</v>
      </c>
      <c r="K5" s="277"/>
      <c r="L5" s="277"/>
      <c r="M5" s="277"/>
      <c r="N5" s="277"/>
      <c r="O5" s="75"/>
      <c r="P5" s="82"/>
    </row>
    <row r="6" spans="2:16" ht="18.600000000000001" customHeight="1" x14ac:dyDescent="0.25">
      <c r="B6" s="80"/>
      <c r="C6" s="62" t="s">
        <v>8</v>
      </c>
      <c r="D6" s="64"/>
      <c r="E6" s="65" t="s">
        <v>9</v>
      </c>
      <c r="F6" s="65"/>
      <c r="G6" s="65" t="s">
        <v>10</v>
      </c>
      <c r="H6" s="65"/>
      <c r="I6" s="66"/>
      <c r="J6" s="62" t="s">
        <v>8</v>
      </c>
      <c r="K6" s="64"/>
      <c r="L6" s="65" t="s">
        <v>9</v>
      </c>
      <c r="M6" s="65"/>
      <c r="N6" s="65" t="s">
        <v>10</v>
      </c>
      <c r="O6" s="65"/>
      <c r="P6" s="82"/>
    </row>
    <row r="7" spans="2:16" x14ac:dyDescent="0.25">
      <c r="B7" s="80"/>
      <c r="C7" s="62"/>
      <c r="D7" s="67"/>
      <c r="E7" s="68"/>
      <c r="F7" s="67"/>
      <c r="G7" s="68"/>
      <c r="H7" s="68"/>
      <c r="I7" s="62"/>
      <c r="J7" s="62"/>
      <c r="L7" s="68"/>
      <c r="M7" s="67"/>
      <c r="N7" s="68"/>
      <c r="O7" s="67"/>
      <c r="P7" s="82"/>
    </row>
    <row r="8" spans="2:16" x14ac:dyDescent="0.25">
      <c r="B8" s="80"/>
      <c r="C8" s="69" t="str">
        <f>'Daimer BS'!C23</f>
        <v>Cash and cash equivalents</v>
      </c>
      <c r="E8" s="70" t="s">
        <v>11</v>
      </c>
      <c r="F8" s="65"/>
      <c r="G8" s="70"/>
      <c r="H8" s="65"/>
      <c r="I8" s="62"/>
      <c r="J8" s="69" t="s">
        <v>12</v>
      </c>
      <c r="L8" s="70"/>
      <c r="M8" s="65"/>
      <c r="N8" s="70"/>
      <c r="O8" s="65"/>
      <c r="P8" s="82"/>
    </row>
    <row r="9" spans="2:16" x14ac:dyDescent="0.25">
      <c r="B9" s="80"/>
      <c r="C9" s="71"/>
      <c r="E9" s="65"/>
      <c r="F9" s="65"/>
      <c r="G9" s="65"/>
      <c r="H9" s="65"/>
      <c r="I9" s="62"/>
      <c r="J9" s="72"/>
      <c r="L9" s="65"/>
      <c r="M9" s="65"/>
      <c r="N9" s="65"/>
      <c r="O9" s="65"/>
      <c r="P9" s="82"/>
    </row>
    <row r="10" spans="2:16" x14ac:dyDescent="0.25">
      <c r="B10" s="80"/>
      <c r="C10" s="69" t="str">
        <f>'Daimer BS'!C42</f>
        <v>Financing liabilities</v>
      </c>
      <c r="E10" s="70" t="s">
        <v>11</v>
      </c>
      <c r="F10" s="65"/>
      <c r="G10" s="70"/>
      <c r="H10" s="65"/>
      <c r="I10" s="62"/>
      <c r="J10" s="73"/>
      <c r="L10" s="70"/>
      <c r="M10" s="65"/>
      <c r="N10" s="70"/>
      <c r="O10" s="65"/>
      <c r="P10" s="82"/>
    </row>
    <row r="11" spans="2:16" x14ac:dyDescent="0.25">
      <c r="B11" s="80"/>
      <c r="C11" s="62"/>
      <c r="E11" s="65"/>
      <c r="F11" s="65"/>
      <c r="G11" s="65"/>
      <c r="H11" s="65"/>
      <c r="I11" s="62"/>
      <c r="J11" s="62"/>
      <c r="L11" s="65"/>
      <c r="M11" s="65"/>
      <c r="N11" s="65"/>
      <c r="O11" s="65"/>
      <c r="P11" s="82"/>
    </row>
    <row r="12" spans="2:16" x14ac:dyDescent="0.25">
      <c r="B12" s="80"/>
      <c r="C12" s="69"/>
      <c r="E12" s="70"/>
      <c r="F12" s="65"/>
      <c r="G12" s="70"/>
      <c r="H12" s="65"/>
      <c r="I12" s="62"/>
      <c r="J12" s="74"/>
      <c r="L12" s="70"/>
      <c r="M12" s="65"/>
      <c r="N12" s="70"/>
      <c r="O12" s="65"/>
      <c r="P12" s="82"/>
    </row>
    <row r="13" spans="2:16" x14ac:dyDescent="0.25">
      <c r="B13" s="80"/>
      <c r="C13" s="62"/>
      <c r="E13" s="65"/>
      <c r="F13" s="65"/>
      <c r="G13" s="65"/>
      <c r="H13" s="65"/>
      <c r="I13" s="62"/>
      <c r="J13" s="62"/>
      <c r="L13" s="65"/>
      <c r="M13" s="65"/>
      <c r="N13" s="65"/>
      <c r="O13" s="65"/>
      <c r="P13" s="82"/>
    </row>
    <row r="14" spans="2:16" ht="13.95" customHeight="1" x14ac:dyDescent="0.25">
      <c r="B14" s="80"/>
      <c r="C14" s="277" t="s">
        <v>36</v>
      </c>
      <c r="D14" s="277"/>
      <c r="E14" s="277"/>
      <c r="F14" s="277"/>
      <c r="G14" s="277"/>
      <c r="H14" s="75"/>
      <c r="I14" s="62"/>
      <c r="J14" s="277" t="s">
        <v>2</v>
      </c>
      <c r="K14" s="277"/>
      <c r="L14" s="277"/>
      <c r="M14" s="277"/>
      <c r="N14" s="277"/>
      <c r="O14" s="75"/>
      <c r="P14" s="82"/>
    </row>
    <row r="15" spans="2:16" ht="17.399999999999999" customHeight="1" x14ac:dyDescent="0.25">
      <c r="B15" s="80"/>
      <c r="C15" s="62" t="s">
        <v>8</v>
      </c>
      <c r="D15" s="64"/>
      <c r="E15" s="65" t="s">
        <v>9</v>
      </c>
      <c r="F15" s="65"/>
      <c r="G15" s="65" t="s">
        <v>10</v>
      </c>
      <c r="H15" s="65"/>
      <c r="I15" s="66"/>
      <c r="J15" s="62" t="s">
        <v>8</v>
      </c>
      <c r="K15" s="64"/>
      <c r="L15" s="65" t="s">
        <v>9</v>
      </c>
      <c r="M15" s="65"/>
      <c r="N15" s="65" t="s">
        <v>10</v>
      </c>
      <c r="O15" s="65"/>
      <c r="P15" s="82"/>
    </row>
    <row r="16" spans="2:16" x14ac:dyDescent="0.25">
      <c r="B16" s="80"/>
      <c r="C16" s="62"/>
      <c r="E16" s="68"/>
      <c r="F16" s="67"/>
      <c r="G16" s="68"/>
      <c r="H16" s="68"/>
      <c r="I16" s="62"/>
      <c r="J16" s="62"/>
      <c r="L16" s="68"/>
      <c r="M16" s="67"/>
      <c r="N16" s="68"/>
      <c r="O16" s="67"/>
      <c r="P16" s="82"/>
    </row>
    <row r="17" spans="2:16" x14ac:dyDescent="0.25">
      <c r="B17" s="80"/>
      <c r="C17" s="69" t="s">
        <v>12</v>
      </c>
      <c r="E17" s="70"/>
      <c r="F17" s="65"/>
      <c r="G17" s="70"/>
      <c r="H17" s="65"/>
      <c r="I17" s="62"/>
      <c r="J17" s="69" t="str">
        <f>'Daimer SCF'!C32</f>
        <v>Additions to long-term financing liabilities</v>
      </c>
      <c r="L17" s="70" t="s">
        <v>11</v>
      </c>
      <c r="M17" s="65"/>
      <c r="N17" s="70"/>
      <c r="O17" s="65"/>
      <c r="P17" s="82"/>
    </row>
    <row r="18" spans="2:16" x14ac:dyDescent="0.25">
      <c r="B18" s="80"/>
      <c r="C18" s="62"/>
      <c r="E18" s="65"/>
      <c r="F18" s="65"/>
      <c r="G18" s="65"/>
      <c r="H18" s="65"/>
      <c r="I18" s="62"/>
      <c r="J18" s="72"/>
      <c r="L18" s="65"/>
      <c r="M18" s="65"/>
      <c r="N18" s="65"/>
      <c r="O18" s="65"/>
      <c r="P18" s="82"/>
    </row>
    <row r="19" spans="2:16" x14ac:dyDescent="0.25">
      <c r="B19" s="80"/>
      <c r="C19" s="74"/>
      <c r="E19" s="70"/>
      <c r="F19" s="65"/>
      <c r="G19" s="70"/>
      <c r="H19" s="65"/>
      <c r="I19" s="62"/>
      <c r="J19" s="73"/>
      <c r="L19" s="70"/>
      <c r="M19" s="65"/>
      <c r="N19" s="70"/>
      <c r="O19" s="65"/>
      <c r="P19" s="82"/>
    </row>
    <row r="20" spans="2:16" x14ac:dyDescent="0.25">
      <c r="B20" s="80"/>
      <c r="C20" s="62"/>
      <c r="E20" s="65"/>
      <c r="F20" s="65"/>
      <c r="G20" s="65"/>
      <c r="H20" s="65"/>
      <c r="I20" s="62"/>
      <c r="J20" s="62"/>
      <c r="L20" s="65"/>
      <c r="M20" s="65"/>
      <c r="N20" s="65"/>
      <c r="O20" s="65"/>
      <c r="P20" s="82"/>
    </row>
    <row r="21" spans="2:16" ht="13.95" customHeight="1" x14ac:dyDescent="0.25">
      <c r="B21" s="80"/>
      <c r="C21" s="74"/>
      <c r="E21" s="70"/>
      <c r="F21" s="65"/>
      <c r="G21" s="70"/>
      <c r="H21" s="65"/>
      <c r="I21" s="62"/>
      <c r="J21" s="74"/>
      <c r="L21" s="70"/>
      <c r="M21" s="65"/>
      <c r="N21" s="70"/>
      <c r="O21" s="65"/>
      <c r="P21" s="82"/>
    </row>
    <row r="22" spans="2:16" ht="6" customHeight="1" x14ac:dyDescent="0.25">
      <c r="B22" s="80"/>
      <c r="C22" s="62"/>
      <c r="E22" s="65"/>
      <c r="F22" s="65"/>
      <c r="G22" s="65"/>
      <c r="H22" s="65"/>
      <c r="I22" s="62"/>
      <c r="J22" s="62"/>
      <c r="L22" s="65"/>
      <c r="M22" s="65"/>
      <c r="N22" s="65"/>
      <c r="O22" s="65"/>
      <c r="P22" s="82"/>
    </row>
    <row r="23" spans="2:16" ht="6.6" customHeight="1" thickBot="1" x14ac:dyDescent="0.3">
      <c r="B23" s="83"/>
      <c r="C23" s="84"/>
      <c r="D23" s="84"/>
      <c r="E23" s="85"/>
      <c r="F23" s="85"/>
      <c r="G23" s="85"/>
      <c r="H23" s="85"/>
      <c r="I23" s="84"/>
      <c r="J23" s="84"/>
      <c r="K23" s="84"/>
      <c r="L23" s="85"/>
      <c r="M23" s="85"/>
      <c r="N23" s="85"/>
      <c r="O23" s="85"/>
      <c r="P23" s="86"/>
    </row>
    <row r="24" spans="2:16" ht="14.4" thickTop="1" x14ac:dyDescent="0.25"/>
  </sheetData>
  <mergeCells count="4">
    <mergeCell ref="C5:G5"/>
    <mergeCell ref="J5:N5"/>
    <mergeCell ref="C14:G14"/>
    <mergeCell ref="J14:N14"/>
  </mergeCells>
  <printOptions horizontalCentered="1"/>
  <pageMargins left="0.2" right="0.2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43</vt:i4>
      </vt:variant>
    </vt:vector>
  </HeadingPairs>
  <TitlesOfParts>
    <vt:vector size="86" baseType="lpstr">
      <vt:lpstr>SCF_Direct_01_black</vt:lpstr>
      <vt:lpstr>Daimer IS</vt:lpstr>
      <vt:lpstr>Daimer BS</vt:lpstr>
      <vt:lpstr>Daimer SCF</vt:lpstr>
      <vt:lpstr>Daimer SCOE</vt:lpstr>
      <vt:lpstr>fs effects E1 _blank</vt:lpstr>
      <vt:lpstr>fs effects E1</vt:lpstr>
      <vt:lpstr>fs effects E2_blank</vt:lpstr>
      <vt:lpstr>fs effects E2</vt:lpstr>
      <vt:lpstr>fs effects E3_blank</vt:lpstr>
      <vt:lpstr>fs effects E3</vt:lpstr>
      <vt:lpstr>fs effects E4_blank</vt:lpstr>
      <vt:lpstr>fs effects E4</vt:lpstr>
      <vt:lpstr>fs effects E5_blank</vt:lpstr>
      <vt:lpstr>fs effects E5</vt:lpstr>
      <vt:lpstr>fs effects E6a_blank</vt:lpstr>
      <vt:lpstr>fs effects E6a </vt:lpstr>
      <vt:lpstr>fs effects E6b _blank</vt:lpstr>
      <vt:lpstr>fs effects E6b</vt:lpstr>
      <vt:lpstr>fs effects E7_blank</vt:lpstr>
      <vt:lpstr>fs effects E7</vt:lpstr>
      <vt:lpstr>fs effects E8_blank</vt:lpstr>
      <vt:lpstr>fs effects E8</vt:lpstr>
      <vt:lpstr>fs effects E9_blank</vt:lpstr>
      <vt:lpstr>fs effects E9</vt:lpstr>
      <vt:lpstr>fs effects E10_blank</vt:lpstr>
      <vt:lpstr>fs effects E10</vt:lpstr>
      <vt:lpstr>fs effects E11_blank</vt:lpstr>
      <vt:lpstr>fs effects E11</vt:lpstr>
      <vt:lpstr>fs effects E12 _blank</vt:lpstr>
      <vt:lpstr>fs effects E12</vt:lpstr>
      <vt:lpstr>fs effects E13_blank</vt:lpstr>
      <vt:lpstr>fs effects E13</vt:lpstr>
      <vt:lpstr>fs effects E14 _blank</vt:lpstr>
      <vt:lpstr>fs effects E14</vt:lpstr>
      <vt:lpstr>fs effects E15_blank</vt:lpstr>
      <vt:lpstr>fs effects E15</vt:lpstr>
      <vt:lpstr>fs effects E16_blank</vt:lpstr>
      <vt:lpstr>fs effects E16</vt:lpstr>
      <vt:lpstr>fs effects E17_blank</vt:lpstr>
      <vt:lpstr>fs effects E17</vt:lpstr>
      <vt:lpstr>fs effects E18 _blank</vt:lpstr>
      <vt:lpstr>fs effects E18</vt:lpstr>
      <vt:lpstr>'Daimer BS'!Print_Area</vt:lpstr>
      <vt:lpstr>'Daimer IS'!Print_Area</vt:lpstr>
      <vt:lpstr>'Daimer SCF'!Print_Area</vt:lpstr>
      <vt:lpstr>'Daimer SCOE'!Print_Area</vt:lpstr>
      <vt:lpstr>'fs effects E1'!Print_Area</vt:lpstr>
      <vt:lpstr>'fs effects E1 _blank'!Print_Area</vt:lpstr>
      <vt:lpstr>'fs effects E10'!Print_Area</vt:lpstr>
      <vt:lpstr>'fs effects E10_blank'!Print_Area</vt:lpstr>
      <vt:lpstr>'fs effects E11'!Print_Area</vt:lpstr>
      <vt:lpstr>'fs effects E11_blank'!Print_Area</vt:lpstr>
      <vt:lpstr>'fs effects E12'!Print_Area</vt:lpstr>
      <vt:lpstr>'fs effects E12 _blank'!Print_Area</vt:lpstr>
      <vt:lpstr>'fs effects E13'!Print_Area</vt:lpstr>
      <vt:lpstr>'fs effects E13_blank'!Print_Area</vt:lpstr>
      <vt:lpstr>'fs effects E14'!Print_Area</vt:lpstr>
      <vt:lpstr>'fs effects E14 _blank'!Print_Area</vt:lpstr>
      <vt:lpstr>'fs effects E15'!Print_Area</vt:lpstr>
      <vt:lpstr>'fs effects E15_blank'!Print_Area</vt:lpstr>
      <vt:lpstr>'fs effects E16'!Print_Area</vt:lpstr>
      <vt:lpstr>'fs effects E16_blank'!Print_Area</vt:lpstr>
      <vt:lpstr>'fs effects E17'!Print_Area</vt:lpstr>
      <vt:lpstr>'fs effects E17_blank'!Print_Area</vt:lpstr>
      <vt:lpstr>'fs effects E18'!Print_Area</vt:lpstr>
      <vt:lpstr>'fs effects E18 _blank'!Print_Area</vt:lpstr>
      <vt:lpstr>'fs effects E2'!Print_Area</vt:lpstr>
      <vt:lpstr>'fs effects E2_blank'!Print_Area</vt:lpstr>
      <vt:lpstr>'fs effects E3'!Print_Area</vt:lpstr>
      <vt:lpstr>'fs effects E3_blank'!Print_Area</vt:lpstr>
      <vt:lpstr>'fs effects E4'!Print_Area</vt:lpstr>
      <vt:lpstr>'fs effects E4_blank'!Print_Area</vt:lpstr>
      <vt:lpstr>'fs effects E5'!Print_Area</vt:lpstr>
      <vt:lpstr>'fs effects E5_blank'!Print_Area</vt:lpstr>
      <vt:lpstr>'fs effects E6a '!Print_Area</vt:lpstr>
      <vt:lpstr>'fs effects E6a_blank'!Print_Area</vt:lpstr>
      <vt:lpstr>'fs effects E6b'!Print_Area</vt:lpstr>
      <vt:lpstr>'fs effects E6b _blank'!Print_Area</vt:lpstr>
      <vt:lpstr>'fs effects E7'!Print_Area</vt:lpstr>
      <vt:lpstr>'fs effects E7_blank'!Print_Area</vt:lpstr>
      <vt:lpstr>'fs effects E8'!Print_Area</vt:lpstr>
      <vt:lpstr>'fs effects E8_blank'!Print_Area</vt:lpstr>
      <vt:lpstr>'fs effects E9'!Print_Area</vt:lpstr>
      <vt:lpstr>'fs effects E9_blank'!Print_Area</vt:lpstr>
      <vt:lpstr>SCF_Direct_01_black!Print_Area</vt:lpstr>
    </vt:vector>
  </TitlesOfParts>
  <Company>G. Peter Wilson Academic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Peter Wilson</dc:creator>
  <cp:lastModifiedBy>Peter Wilson</cp:lastModifiedBy>
  <cp:lastPrinted>2013-07-15T20:07:12Z</cp:lastPrinted>
  <dcterms:created xsi:type="dcterms:W3CDTF">1998-09-09T18:28:14Z</dcterms:created>
  <dcterms:modified xsi:type="dcterms:W3CDTF">2013-09-26T11:55:21Z</dcterms:modified>
</cp:coreProperties>
</file>